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7.xml" ContentType="application/vnd.openxmlformats-officedocument.themeOverride+xml"/>
  <Override PartName="/xl/charts/chart24.xml" ContentType="application/vnd.openxmlformats-officedocument.drawingml.chart+xml"/>
  <Override PartName="/xl/theme/themeOverride8.xml" ContentType="application/vnd.openxmlformats-officedocument.themeOverride+xml"/>
  <Override PartName="/xl/charts/chart25.xml" ContentType="application/vnd.openxmlformats-officedocument.drawingml.chart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12.xml" ContentType="application/vnd.openxmlformats-officedocument.themeOverride+xml"/>
  <Override PartName="/xl/charts/chart37.xml" ContentType="application/vnd.openxmlformats-officedocument.drawingml.chart+xml"/>
  <Override PartName="/xl/theme/themeOverride13.xml" ContentType="application/vnd.openxmlformats-officedocument.themeOverride+xml"/>
  <Override PartName="/xl/charts/chart38.xml" ContentType="application/vnd.openxmlformats-officedocument.drawingml.chart+xml"/>
  <Override PartName="/xl/theme/themeOverride14.xml" ContentType="application/vnd.openxmlformats-officedocument.themeOverride+xml"/>
  <Override PartName="/xl/charts/chart39.xml" ContentType="application/vnd.openxmlformats-officedocument.drawingml.chart+xml"/>
  <Override PartName="/xl/theme/themeOverride15.xml" ContentType="application/vnd.openxmlformats-officedocument.themeOverride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6.xml" ContentType="application/vnd.openxmlformats-officedocument.themeOverride+xml"/>
  <Override PartName="/xl/charts/chart48.xml" ContentType="application/vnd.openxmlformats-officedocument.drawingml.chart+xml"/>
  <Override PartName="/xl/theme/themeOverride17.xml" ContentType="application/vnd.openxmlformats-officedocument.themeOverride+xml"/>
  <Override PartName="/xl/charts/chart49.xml" ContentType="application/vnd.openxmlformats-officedocument.drawingml.chart+xml"/>
  <Override PartName="/xl/theme/themeOverride18.xml" ContentType="application/vnd.openxmlformats-officedocument.themeOverride+xml"/>
  <Override PartName="/xl/charts/chart50.xml" ContentType="application/vnd.openxmlformats-officedocument.drawingml.chart+xml"/>
  <Override PartName="/xl/theme/themeOverride19.xml" ContentType="application/vnd.openxmlformats-officedocument.themeOverride+xml"/>
  <Override PartName="/xl/charts/chart51.xml" ContentType="application/vnd.openxmlformats-officedocument.drawingml.chart+xml"/>
  <Override PartName="/xl/theme/themeOverride20.xml" ContentType="application/vnd.openxmlformats-officedocument.themeOverride+xml"/>
  <Override PartName="/xl/drawings/drawing5.xml" ContentType="application/vnd.openxmlformats-officedocument.drawing+xml"/>
  <Override PartName="/xl/charts/chart52.xml" ContentType="application/vnd.openxmlformats-officedocument.drawingml.chart+xml"/>
  <Override PartName="/xl/theme/themeOverride21.xml" ContentType="application/vnd.openxmlformats-officedocument.themeOverride+xml"/>
  <Override PartName="/xl/charts/chart53.xml" ContentType="application/vnd.openxmlformats-officedocument.drawingml.chart+xml"/>
  <Override PartName="/xl/theme/themeOverride22.xml" ContentType="application/vnd.openxmlformats-officedocument.themeOverride+xml"/>
  <Override PartName="/xl/drawings/drawing6.xml" ContentType="application/vnd.openxmlformats-officedocument.drawing+xml"/>
  <Override PartName="/xl/charts/chart54.xml" ContentType="application/vnd.openxmlformats-officedocument.drawingml.chart+xml"/>
  <Override PartName="/xl/theme/themeOverride23.xml" ContentType="application/vnd.openxmlformats-officedocument.themeOverride+xml"/>
  <Override PartName="/xl/charts/chart55.xml" ContentType="application/vnd.openxmlformats-officedocument.drawingml.chart+xml"/>
  <Override PartName="/xl/theme/themeOverride24.xml" ContentType="application/vnd.openxmlformats-officedocument.themeOverride+xml"/>
  <Override PartName="/xl/charts/chart56.xml" ContentType="application/vnd.openxmlformats-officedocument.drawingml.chart+xml"/>
  <Override PartName="/xl/theme/themeOverride25.xml" ContentType="application/vnd.openxmlformats-officedocument.themeOverride+xml"/>
  <Override PartName="/xl/charts/chart57.xml" ContentType="application/vnd.openxmlformats-officedocument.drawingml.chart+xml"/>
  <Override PartName="/xl/theme/themeOverride26.xml" ContentType="application/vnd.openxmlformats-officedocument.themeOverride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theme/themeOverride27.xml" ContentType="application/vnd.openxmlformats-officedocument.themeOverride+xml"/>
  <Override PartName="/xl/drawings/drawing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theme/themeOverride2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30" yWindow="30" windowWidth="20805" windowHeight="8685" activeTab="7"/>
  </bookViews>
  <sheets>
    <sheet name="Q75" sheetId="3" r:id="rId1"/>
    <sheet name="Q76" sheetId="4" r:id="rId2"/>
    <sheet name="Q77" sheetId="5" r:id="rId3"/>
    <sheet name="Q78" sheetId="6" r:id="rId4"/>
    <sheet name="Q79" sheetId="7" r:id="rId5"/>
    <sheet name="Q80" sheetId="8" r:id="rId6"/>
    <sheet name="Q81" sheetId="9" r:id="rId7"/>
    <sheet name="Q82" sheetId="10" r:id="rId8"/>
  </sheets>
  <calcPr calcId="145621"/>
</workbook>
</file>

<file path=xl/calcChain.xml><?xml version="1.0" encoding="utf-8"?>
<calcChain xmlns="http://schemas.openxmlformats.org/spreadsheetml/2006/main">
  <c r="R389" i="6" l="1"/>
  <c r="N389" i="6"/>
  <c r="J389" i="6"/>
  <c r="F389" i="6"/>
  <c r="R387" i="6"/>
  <c r="N387" i="6"/>
  <c r="J387" i="6"/>
  <c r="F387" i="6"/>
  <c r="R386" i="6"/>
  <c r="N386" i="6"/>
  <c r="J386" i="6"/>
  <c r="F386" i="6"/>
  <c r="R384" i="6"/>
  <c r="N384" i="6"/>
  <c r="J384" i="6"/>
  <c r="F384" i="6"/>
  <c r="R383" i="6"/>
  <c r="N383" i="6"/>
  <c r="J383" i="6"/>
  <c r="F383" i="6"/>
  <c r="R382" i="6"/>
  <c r="N382" i="6"/>
  <c r="J382" i="6"/>
  <c r="F382" i="6"/>
  <c r="R378" i="6"/>
  <c r="N378" i="6"/>
  <c r="J378" i="6"/>
  <c r="F378" i="6"/>
  <c r="R377" i="6"/>
  <c r="N377" i="6"/>
  <c r="J377" i="6"/>
  <c r="F377" i="6"/>
  <c r="R371" i="6"/>
  <c r="N371" i="6"/>
  <c r="J371" i="6"/>
  <c r="F371" i="6"/>
  <c r="R370" i="6"/>
  <c r="N370" i="6"/>
  <c r="J370" i="6"/>
  <c r="F370" i="6"/>
  <c r="R369" i="6"/>
  <c r="N369" i="6"/>
  <c r="J369" i="6"/>
  <c r="F369" i="6"/>
  <c r="R367" i="6"/>
  <c r="N367" i="6"/>
  <c r="J367" i="6"/>
  <c r="F367" i="6"/>
  <c r="R366" i="6"/>
  <c r="N366" i="6"/>
  <c r="J366" i="6"/>
  <c r="F366" i="6"/>
  <c r="R364" i="6"/>
  <c r="N364" i="6"/>
  <c r="J364" i="6"/>
  <c r="F364" i="6"/>
  <c r="R359" i="6"/>
  <c r="N359" i="6"/>
  <c r="J359" i="6"/>
  <c r="F359" i="6"/>
  <c r="R358" i="6"/>
  <c r="N358" i="6"/>
  <c r="J358" i="6"/>
  <c r="F358" i="6"/>
  <c r="D344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C36" i="7" l="1"/>
  <c r="C45" i="8"/>
  <c r="D74" i="7"/>
  <c r="C44" i="8"/>
  <c r="C38" i="8"/>
  <c r="E11" i="8" s="1"/>
  <c r="K38" i="8"/>
  <c r="D45" i="8" s="1"/>
  <c r="D7" i="8"/>
  <c r="L7" i="8"/>
  <c r="G7" i="8"/>
  <c r="H7" i="8" s="1"/>
  <c r="D36" i="7"/>
  <c r="C74" i="7"/>
  <c r="G8" i="8"/>
  <c r="H8" i="8" s="1"/>
  <c r="L8" i="8"/>
  <c r="D8" i="8"/>
  <c r="C46" i="8"/>
  <c r="G9" i="8"/>
  <c r="H9" i="8" s="1"/>
  <c r="L9" i="8"/>
  <c r="D9" i="8"/>
  <c r="C47" i="8"/>
  <c r="G10" i="8"/>
  <c r="H10" i="8" s="1"/>
  <c r="L10" i="8"/>
  <c r="D10" i="8"/>
  <c r="C48" i="8"/>
  <c r="G11" i="8"/>
  <c r="H11" i="8" s="1"/>
  <c r="L11" i="8"/>
  <c r="D11" i="8"/>
  <c r="C49" i="8"/>
  <c r="L12" i="8"/>
  <c r="D12" i="8"/>
  <c r="G12" i="8"/>
  <c r="H12" i="8" s="1"/>
  <c r="C50" i="8"/>
  <c r="G13" i="8"/>
  <c r="H13" i="8" s="1"/>
  <c r="L13" i="8"/>
  <c r="D13" i="8"/>
  <c r="C51" i="8"/>
  <c r="G14" i="8"/>
  <c r="H14" i="8" s="1"/>
  <c r="L14" i="8"/>
  <c r="D14" i="8"/>
  <c r="C52" i="8"/>
  <c r="G15" i="8"/>
  <c r="H15" i="8" s="1"/>
  <c r="L15" i="8"/>
  <c r="D15" i="8"/>
  <c r="C53" i="8"/>
  <c r="G16" i="8"/>
  <c r="H16" i="8" s="1"/>
  <c r="L16" i="8"/>
  <c r="D16" i="8"/>
  <c r="C54" i="8"/>
  <c r="G17" i="8"/>
  <c r="H17" i="8" s="1"/>
  <c r="L17" i="8"/>
  <c r="D17" i="8"/>
  <c r="C55" i="8"/>
  <c r="G18" i="8"/>
  <c r="H18" i="8" s="1"/>
  <c r="L18" i="8"/>
  <c r="D18" i="8"/>
  <c r="C56" i="8"/>
  <c r="G19" i="8"/>
  <c r="H19" i="8" s="1"/>
  <c r="L19" i="8"/>
  <c r="D19" i="8"/>
  <c r="C57" i="8"/>
  <c r="L20" i="8"/>
  <c r="G20" i="8"/>
  <c r="H20" i="8" s="1"/>
  <c r="D20" i="8"/>
  <c r="C58" i="8"/>
  <c r="G21" i="8"/>
  <c r="H21" i="8" s="1"/>
  <c r="L21" i="8"/>
  <c r="D21" i="8"/>
  <c r="C59" i="8"/>
  <c r="L22" i="8"/>
  <c r="G22" i="8"/>
  <c r="H22" i="8" s="1"/>
  <c r="D22" i="8"/>
  <c r="C60" i="8"/>
  <c r="G23" i="8"/>
  <c r="H23" i="8" s="1"/>
  <c r="L23" i="8"/>
  <c r="D23" i="8"/>
  <c r="C61" i="8"/>
  <c r="G24" i="8"/>
  <c r="H24" i="8" s="1"/>
  <c r="L24" i="8"/>
  <c r="D24" i="8"/>
  <c r="C62" i="8"/>
  <c r="G25" i="8"/>
  <c r="H25" i="8" s="1"/>
  <c r="L25" i="8"/>
  <c r="D25" i="8"/>
  <c r="C63" i="8"/>
  <c r="G26" i="8"/>
  <c r="H26" i="8" s="1"/>
  <c r="L26" i="8"/>
  <c r="D26" i="8"/>
  <c r="C64" i="8"/>
  <c r="G27" i="8"/>
  <c r="H27" i="8" s="1"/>
  <c r="L27" i="8"/>
  <c r="D27" i="8"/>
  <c r="C65" i="8"/>
  <c r="G28" i="8"/>
  <c r="H28" i="8" s="1"/>
  <c r="L28" i="8"/>
  <c r="D28" i="8"/>
  <c r="C66" i="8"/>
  <c r="G29" i="8"/>
  <c r="H29" i="8" s="1"/>
  <c r="L29" i="8"/>
  <c r="D29" i="8"/>
  <c r="C67" i="8"/>
  <c r="L30" i="8"/>
  <c r="D30" i="8"/>
  <c r="G30" i="8"/>
  <c r="H30" i="8" s="1"/>
  <c r="C68" i="8"/>
  <c r="G31" i="8"/>
  <c r="H31" i="8" s="1"/>
  <c r="L31" i="8"/>
  <c r="D31" i="8"/>
  <c r="C69" i="8"/>
  <c r="L32" i="8"/>
  <c r="D32" i="8"/>
  <c r="G32" i="8"/>
  <c r="H32" i="8" s="1"/>
  <c r="C70" i="8"/>
  <c r="G33" i="8"/>
  <c r="H33" i="8" s="1"/>
  <c r="L33" i="8"/>
  <c r="D33" i="8"/>
  <c r="C71" i="8"/>
  <c r="L34" i="8"/>
  <c r="D34" i="8"/>
  <c r="G34" i="8"/>
  <c r="H34" i="8" s="1"/>
  <c r="C72" i="8"/>
  <c r="G35" i="8"/>
  <c r="H35" i="8" s="1"/>
  <c r="L35" i="8"/>
  <c r="D35" i="8"/>
  <c r="C73" i="8"/>
  <c r="L36" i="8"/>
  <c r="D36" i="8"/>
  <c r="G36" i="8"/>
  <c r="H36" i="8" s="1"/>
  <c r="C123" i="8"/>
  <c r="C114" i="8"/>
  <c r="K114" i="8"/>
  <c r="L83" i="8"/>
  <c r="H83" i="8"/>
  <c r="D83" i="8"/>
  <c r="C124" i="8"/>
  <c r="G114" i="8"/>
  <c r="H84" i="8"/>
  <c r="L84" i="8"/>
  <c r="D84" i="8"/>
  <c r="C125" i="8"/>
  <c r="L85" i="8"/>
  <c r="H85" i="8"/>
  <c r="D85" i="8"/>
  <c r="C126" i="8"/>
  <c r="L86" i="8"/>
  <c r="D86" i="8"/>
  <c r="H86" i="8"/>
  <c r="C127" i="8"/>
  <c r="H87" i="8"/>
  <c r="L87" i="8"/>
  <c r="D87" i="8"/>
  <c r="C128" i="8"/>
  <c r="H88" i="8"/>
  <c r="L88" i="8"/>
  <c r="D88" i="8"/>
  <c r="C129" i="8"/>
  <c r="H89" i="8"/>
  <c r="L89" i="8"/>
  <c r="D89" i="8"/>
  <c r="C130" i="8"/>
  <c r="H90" i="8"/>
  <c r="L90" i="8"/>
  <c r="D90" i="8"/>
  <c r="C131" i="8"/>
  <c r="H91" i="8"/>
  <c r="L91" i="8"/>
  <c r="D91" i="8"/>
  <c r="C132" i="8"/>
  <c r="H92" i="8"/>
  <c r="L92" i="8"/>
  <c r="D92" i="8"/>
  <c r="C133" i="8"/>
  <c r="H93" i="8"/>
  <c r="L93" i="8"/>
  <c r="D93" i="8"/>
  <c r="C134" i="8"/>
  <c r="H94" i="8"/>
  <c r="L94" i="8"/>
  <c r="D94" i="8"/>
  <c r="C135" i="8"/>
  <c r="H95" i="8"/>
  <c r="L95" i="8"/>
  <c r="D95" i="8"/>
  <c r="C136" i="8"/>
  <c r="H96" i="8"/>
  <c r="L96" i="8"/>
  <c r="D96" i="8"/>
  <c r="C137" i="8"/>
  <c r="H97" i="8"/>
  <c r="L97" i="8"/>
  <c r="D97" i="8"/>
  <c r="C138" i="8"/>
  <c r="L98" i="8"/>
  <c r="H98" i="8"/>
  <c r="D98" i="8"/>
  <c r="C139" i="8"/>
  <c r="H99" i="8"/>
  <c r="L99" i="8"/>
  <c r="D99" i="8"/>
  <c r="C140" i="8"/>
  <c r="H100" i="8"/>
  <c r="L100" i="8"/>
  <c r="D100" i="8"/>
  <c r="C141" i="8"/>
  <c r="H101" i="8"/>
  <c r="L101" i="8"/>
  <c r="D101" i="8"/>
  <c r="C142" i="8"/>
  <c r="H102" i="8"/>
  <c r="L102" i="8"/>
  <c r="D102" i="8"/>
  <c r="C143" i="8"/>
  <c r="E143" i="8" s="1"/>
  <c r="H103" i="8"/>
  <c r="L103" i="8"/>
  <c r="D103" i="8"/>
  <c r="C144" i="8"/>
  <c r="H104" i="8"/>
  <c r="L104" i="8"/>
  <c r="D104" i="8"/>
  <c r="C145" i="8"/>
  <c r="H105" i="8"/>
  <c r="L105" i="8"/>
  <c r="D105" i="8"/>
  <c r="C146" i="8"/>
  <c r="H106" i="8"/>
  <c r="L106" i="8"/>
  <c r="D106" i="8"/>
  <c r="C147" i="8"/>
  <c r="H107" i="8"/>
  <c r="L107" i="8"/>
  <c r="D107" i="8"/>
  <c r="C148" i="8"/>
  <c r="H108" i="8"/>
  <c r="L108" i="8"/>
  <c r="D108" i="8"/>
  <c r="C149" i="8"/>
  <c r="H109" i="8"/>
  <c r="L109" i="8"/>
  <c r="D109" i="8"/>
  <c r="C150" i="8"/>
  <c r="H110" i="8"/>
  <c r="L110" i="8"/>
  <c r="D110" i="8"/>
  <c r="C151" i="8"/>
  <c r="H111" i="8"/>
  <c r="L111" i="8"/>
  <c r="D111" i="8"/>
  <c r="C152" i="8"/>
  <c r="L112" i="8"/>
  <c r="H112" i="8"/>
  <c r="D112" i="8"/>
  <c r="C231" i="8"/>
  <c r="C44" i="9"/>
  <c r="C38" i="9"/>
  <c r="E11" i="9" s="1"/>
  <c r="K38" i="9"/>
  <c r="F7" i="9" s="1"/>
  <c r="G7" i="9"/>
  <c r="H7" i="9" s="1"/>
  <c r="L7" i="9"/>
  <c r="D7" i="9"/>
  <c r="D231" i="8"/>
  <c r="C45" i="9"/>
  <c r="C193" i="8"/>
  <c r="D193" i="8"/>
  <c r="G8" i="9"/>
  <c r="H8" i="9" s="1"/>
  <c r="L8" i="9"/>
  <c r="D8" i="9"/>
  <c r="C46" i="9"/>
  <c r="G9" i="9"/>
  <c r="H9" i="9" s="1"/>
  <c r="L9" i="9"/>
  <c r="D9" i="9"/>
  <c r="C47" i="9"/>
  <c r="G10" i="9"/>
  <c r="H10" i="9" s="1"/>
  <c r="L10" i="9"/>
  <c r="D10" i="9"/>
  <c r="C48" i="9"/>
  <c r="E48" i="9" s="1"/>
  <c r="G11" i="9"/>
  <c r="H11" i="9" s="1"/>
  <c r="L11" i="9"/>
  <c r="D11" i="9"/>
  <c r="C49" i="9"/>
  <c r="E49" i="9" s="1"/>
  <c r="L12" i="9"/>
  <c r="G12" i="9"/>
  <c r="H12" i="9" s="1"/>
  <c r="D12" i="9"/>
  <c r="C50" i="9"/>
  <c r="G13" i="9"/>
  <c r="H13" i="9" s="1"/>
  <c r="L13" i="9"/>
  <c r="D13" i="9"/>
  <c r="C51" i="9"/>
  <c r="L14" i="9"/>
  <c r="G14" i="9"/>
  <c r="H14" i="9" s="1"/>
  <c r="D14" i="9"/>
  <c r="C52" i="9"/>
  <c r="G15" i="9"/>
  <c r="H15" i="9" s="1"/>
  <c r="L15" i="9"/>
  <c r="D15" i="9"/>
  <c r="C53" i="9"/>
  <c r="L16" i="9"/>
  <c r="D16" i="9"/>
  <c r="G16" i="9"/>
  <c r="H16" i="9" s="1"/>
  <c r="C54" i="9"/>
  <c r="E54" i="9" s="1"/>
  <c r="G17" i="9"/>
  <c r="H17" i="9" s="1"/>
  <c r="L17" i="9"/>
  <c r="D17" i="9"/>
  <c r="C55" i="9"/>
  <c r="G18" i="9"/>
  <c r="H18" i="9" s="1"/>
  <c r="L18" i="9"/>
  <c r="D18" i="9"/>
  <c r="C56" i="9"/>
  <c r="G19" i="9"/>
  <c r="H19" i="9" s="1"/>
  <c r="L19" i="9"/>
  <c r="D19" i="9"/>
  <c r="C57" i="9"/>
  <c r="G20" i="9"/>
  <c r="H20" i="9" s="1"/>
  <c r="L20" i="9"/>
  <c r="D20" i="9"/>
  <c r="C58" i="9"/>
  <c r="G21" i="9"/>
  <c r="H21" i="9" s="1"/>
  <c r="L21" i="9"/>
  <c r="D21" i="9"/>
  <c r="C59" i="9"/>
  <c r="G22" i="9"/>
  <c r="H22" i="9" s="1"/>
  <c r="L22" i="9"/>
  <c r="D22" i="9"/>
  <c r="C60" i="9"/>
  <c r="G23" i="9"/>
  <c r="H23" i="9" s="1"/>
  <c r="L23" i="9"/>
  <c r="D23" i="9"/>
  <c r="C61" i="9"/>
  <c r="G24" i="9"/>
  <c r="H24" i="9" s="1"/>
  <c r="L24" i="9"/>
  <c r="D24" i="9"/>
  <c r="C62" i="9"/>
  <c r="G25" i="9"/>
  <c r="H25" i="9" s="1"/>
  <c r="L25" i="9"/>
  <c r="D25" i="9"/>
  <c r="C63" i="9"/>
  <c r="G26" i="9"/>
  <c r="H26" i="9" s="1"/>
  <c r="L26" i="9"/>
  <c r="D26" i="9"/>
  <c r="C64" i="9"/>
  <c r="G27" i="9"/>
  <c r="H27" i="9" s="1"/>
  <c r="L27" i="9"/>
  <c r="D27" i="9"/>
  <c r="C65" i="9"/>
  <c r="G28" i="9"/>
  <c r="H28" i="9" s="1"/>
  <c r="L28" i="9"/>
  <c r="D28" i="9"/>
  <c r="C66" i="9"/>
  <c r="E66" i="9" s="1"/>
  <c r="G29" i="9"/>
  <c r="H29" i="9" s="1"/>
  <c r="L29" i="9"/>
  <c r="D29" i="9"/>
  <c r="C67" i="9"/>
  <c r="G30" i="9"/>
  <c r="H30" i="9" s="1"/>
  <c r="L30" i="9"/>
  <c r="D30" i="9"/>
  <c r="C68" i="9"/>
  <c r="G31" i="9"/>
  <c r="H31" i="9" s="1"/>
  <c r="L31" i="9"/>
  <c r="D31" i="9"/>
  <c r="C69" i="9"/>
  <c r="G32" i="9"/>
  <c r="H32" i="9" s="1"/>
  <c r="L32" i="9"/>
  <c r="D32" i="9"/>
  <c r="C70" i="9"/>
  <c r="G33" i="9"/>
  <c r="H33" i="9" s="1"/>
  <c r="L33" i="9"/>
  <c r="D33" i="9"/>
  <c r="C71" i="9"/>
  <c r="E71" i="9" s="1"/>
  <c r="G34" i="9"/>
  <c r="H34" i="9" s="1"/>
  <c r="L34" i="9"/>
  <c r="D34" i="9"/>
  <c r="C72" i="9"/>
  <c r="E72" i="9" s="1"/>
  <c r="C73" i="9"/>
  <c r="G36" i="9"/>
  <c r="H36" i="9" s="1"/>
  <c r="L36" i="9"/>
  <c r="D36" i="9"/>
  <c r="L35" i="9"/>
  <c r="D35" i="9"/>
  <c r="G35" i="9"/>
  <c r="H35" i="9" s="1"/>
  <c r="G8" i="10"/>
  <c r="H8" i="10" s="1"/>
  <c r="L8" i="10"/>
  <c r="D8" i="10"/>
  <c r="C45" i="10"/>
  <c r="E45" i="10" s="1"/>
  <c r="C44" i="10"/>
  <c r="E44" i="10" s="1"/>
  <c r="C38" i="10"/>
  <c r="E14" i="10" s="1"/>
  <c r="K38" i="10"/>
  <c r="N8" i="10" s="1"/>
  <c r="D7" i="10"/>
  <c r="G7" i="10"/>
  <c r="H7" i="10" s="1"/>
  <c r="L7" i="10"/>
  <c r="C46" i="10"/>
  <c r="G9" i="10"/>
  <c r="H9" i="10" s="1"/>
  <c r="L9" i="10"/>
  <c r="D9" i="10"/>
  <c r="C47" i="10"/>
  <c r="G10" i="10"/>
  <c r="H10" i="10" s="1"/>
  <c r="D10" i="10"/>
  <c r="L10" i="10"/>
  <c r="C48" i="10"/>
  <c r="E48" i="10" s="1"/>
  <c r="G11" i="10"/>
  <c r="H11" i="10" s="1"/>
  <c r="L11" i="10"/>
  <c r="D11" i="10"/>
  <c r="C49" i="10"/>
  <c r="G12" i="10"/>
  <c r="H12" i="10" s="1"/>
  <c r="L12" i="10"/>
  <c r="D12" i="10"/>
  <c r="C50" i="10"/>
  <c r="G13" i="10"/>
  <c r="H13" i="10" s="1"/>
  <c r="L13" i="10"/>
  <c r="D13" i="10"/>
  <c r="C51" i="10"/>
  <c r="G14" i="10"/>
  <c r="H14" i="10" s="1"/>
  <c r="L14" i="10"/>
  <c r="D14" i="10"/>
  <c r="C52" i="10"/>
  <c r="E52" i="10" s="1"/>
  <c r="G15" i="10"/>
  <c r="H15" i="10" s="1"/>
  <c r="L15" i="10"/>
  <c r="D15" i="10"/>
  <c r="C53" i="10"/>
  <c r="G16" i="10"/>
  <c r="H16" i="10" s="1"/>
  <c r="L16" i="10"/>
  <c r="D16" i="10"/>
  <c r="C54" i="10"/>
  <c r="G17" i="10"/>
  <c r="H17" i="10" s="1"/>
  <c r="L17" i="10"/>
  <c r="D17" i="10"/>
  <c r="C55" i="10"/>
  <c r="G18" i="10"/>
  <c r="H18" i="10" s="1"/>
  <c r="L18" i="10"/>
  <c r="D18" i="10"/>
  <c r="C56" i="10"/>
  <c r="E56" i="10" s="1"/>
  <c r="G19" i="10"/>
  <c r="H19" i="10" s="1"/>
  <c r="L19" i="10"/>
  <c r="D19" i="10"/>
  <c r="C57" i="10"/>
  <c r="G20" i="10"/>
  <c r="H20" i="10" s="1"/>
  <c r="L20" i="10"/>
  <c r="D20" i="10"/>
  <c r="C58" i="10"/>
  <c r="G21" i="10"/>
  <c r="H21" i="10" s="1"/>
  <c r="L21" i="10"/>
  <c r="D21" i="10"/>
  <c r="C59" i="10"/>
  <c r="G22" i="10"/>
  <c r="H22" i="10" s="1"/>
  <c r="D22" i="10"/>
  <c r="L22" i="10"/>
  <c r="C60" i="10"/>
  <c r="E60" i="10" s="1"/>
  <c r="G23" i="10"/>
  <c r="H23" i="10" s="1"/>
  <c r="L23" i="10"/>
  <c r="D23" i="10"/>
  <c r="C61" i="10"/>
  <c r="G24" i="10"/>
  <c r="H24" i="10" s="1"/>
  <c r="L24" i="10"/>
  <c r="D24" i="10"/>
  <c r="C62" i="10"/>
  <c r="G25" i="10"/>
  <c r="H25" i="10" s="1"/>
  <c r="L25" i="10"/>
  <c r="D25" i="10"/>
  <c r="C63" i="10"/>
  <c r="G26" i="10"/>
  <c r="H26" i="10" s="1"/>
  <c r="D26" i="10"/>
  <c r="L26" i="10"/>
  <c r="C64" i="10"/>
  <c r="E64" i="10" s="1"/>
  <c r="G27" i="10"/>
  <c r="H27" i="10" s="1"/>
  <c r="L27" i="10"/>
  <c r="D27" i="10"/>
  <c r="C65" i="10"/>
  <c r="G28" i="10"/>
  <c r="H28" i="10" s="1"/>
  <c r="L28" i="10"/>
  <c r="D28" i="10"/>
  <c r="C66" i="10"/>
  <c r="G29" i="10"/>
  <c r="H29" i="10" s="1"/>
  <c r="L29" i="10"/>
  <c r="D29" i="10"/>
  <c r="C67" i="10"/>
  <c r="G30" i="10"/>
  <c r="H30" i="10" s="1"/>
  <c r="D30" i="10"/>
  <c r="L30" i="10"/>
  <c r="C68" i="10"/>
  <c r="E68" i="10" s="1"/>
  <c r="G31" i="10"/>
  <c r="H31" i="10" s="1"/>
  <c r="L31" i="10"/>
  <c r="D31" i="10"/>
  <c r="C69" i="10"/>
  <c r="G32" i="10"/>
  <c r="H32" i="10" s="1"/>
  <c r="L32" i="10"/>
  <c r="D32" i="10"/>
  <c r="C70" i="10"/>
  <c r="G33" i="10"/>
  <c r="H33" i="10" s="1"/>
  <c r="L33" i="10"/>
  <c r="D33" i="10"/>
  <c r="C71" i="10"/>
  <c r="G34" i="10"/>
  <c r="H34" i="10" s="1"/>
  <c r="L34" i="10"/>
  <c r="D34" i="10"/>
  <c r="C72" i="10"/>
  <c r="E72" i="10" s="1"/>
  <c r="G35" i="10"/>
  <c r="H35" i="10" s="1"/>
  <c r="L35" i="10"/>
  <c r="D35" i="10"/>
  <c r="C73" i="10"/>
  <c r="L36" i="10"/>
  <c r="D36" i="10"/>
  <c r="G36" i="10"/>
  <c r="H36" i="10" s="1"/>
  <c r="D65" i="10" l="1"/>
  <c r="F31" i="8"/>
  <c r="J99" i="8"/>
  <c r="D128" i="8"/>
  <c r="D126" i="8"/>
  <c r="J90" i="8"/>
  <c r="D57" i="10"/>
  <c r="F12" i="9"/>
  <c r="D138" i="8"/>
  <c r="D123" i="8"/>
  <c r="F71" i="9"/>
  <c r="D67" i="9"/>
  <c r="D148" i="8"/>
  <c r="D146" i="8"/>
  <c r="D144" i="8"/>
  <c r="D142" i="8"/>
  <c r="F54" i="9"/>
  <c r="E15" i="9"/>
  <c r="F143" i="8"/>
  <c r="D141" i="8"/>
  <c r="F18" i="9"/>
  <c r="D127" i="8"/>
  <c r="N22" i="9"/>
  <c r="D131" i="8"/>
  <c r="F33" i="10"/>
  <c r="M28" i="9"/>
  <c r="D139" i="8"/>
  <c r="E95" i="8"/>
  <c r="E25" i="9"/>
  <c r="F35" i="9"/>
  <c r="N27" i="9"/>
  <c r="M22" i="9"/>
  <c r="E34" i="9"/>
  <c r="F24" i="9"/>
  <c r="J96" i="8"/>
  <c r="M95" i="8"/>
  <c r="M34" i="10"/>
  <c r="E31" i="9"/>
  <c r="F66" i="9"/>
  <c r="N21" i="9"/>
  <c r="F48" i="9"/>
  <c r="M11" i="9"/>
  <c r="N92" i="8"/>
  <c r="N33" i="9"/>
  <c r="E28" i="9"/>
  <c r="E18" i="9"/>
  <c r="J93" i="8"/>
  <c r="N31" i="8"/>
  <c r="F23" i="8"/>
  <c r="D57" i="8"/>
  <c r="E36" i="10"/>
  <c r="M26" i="10"/>
  <c r="F7" i="10"/>
  <c r="M34" i="9"/>
  <c r="N28" i="9"/>
  <c r="E21" i="9"/>
  <c r="D45" i="9"/>
  <c r="N91" i="8"/>
  <c r="N88" i="8"/>
  <c r="N23" i="8"/>
  <c r="J98" i="8"/>
  <c r="M30" i="8"/>
  <c r="M14" i="8"/>
  <c r="N85" i="8"/>
  <c r="D70" i="8"/>
  <c r="N7" i="8"/>
  <c r="M18" i="8"/>
  <c r="F102" i="8"/>
  <c r="F27" i="8"/>
  <c r="N35" i="10"/>
  <c r="E21" i="10"/>
  <c r="N10" i="9"/>
  <c r="F93" i="8"/>
  <c r="N19" i="8"/>
  <c r="D58" i="8"/>
  <c r="N15" i="8"/>
  <c r="E17" i="9"/>
  <c r="F20" i="8"/>
  <c r="N19" i="10"/>
  <c r="D57" i="9"/>
  <c r="M17" i="9"/>
  <c r="N16" i="9"/>
  <c r="F87" i="8"/>
  <c r="F35" i="8"/>
  <c r="N27" i="8"/>
  <c r="F16" i="8"/>
  <c r="D53" i="10"/>
  <c r="F23" i="9"/>
  <c r="F101" i="8"/>
  <c r="F98" i="8"/>
  <c r="D135" i="8"/>
  <c r="D132" i="8"/>
  <c r="N35" i="8"/>
  <c r="F32" i="8"/>
  <c r="N111" i="8"/>
  <c r="J89" i="8"/>
  <c r="F36" i="8"/>
  <c r="D49" i="10"/>
  <c r="N27" i="10"/>
  <c r="E35" i="9"/>
  <c r="F29" i="9"/>
  <c r="M23" i="9"/>
  <c r="M101" i="8"/>
  <c r="N98" i="8"/>
  <c r="F92" i="8"/>
  <c r="N89" i="8"/>
  <c r="M26" i="8"/>
  <c r="E35" i="10"/>
  <c r="E28" i="10"/>
  <c r="E13" i="10"/>
  <c r="E24" i="9"/>
  <c r="E16" i="9"/>
  <c r="E10" i="9"/>
  <c r="E34" i="10"/>
  <c r="E27" i="10"/>
  <c r="E20" i="10"/>
  <c r="E30" i="9"/>
  <c r="E22" i="9"/>
  <c r="E19" i="8"/>
  <c r="E15" i="8"/>
  <c r="E12" i="10"/>
  <c r="E18" i="10"/>
  <c r="E33" i="9"/>
  <c r="E7" i="9"/>
  <c r="F25" i="10"/>
  <c r="M18" i="10"/>
  <c r="E10" i="10"/>
  <c r="E20" i="9"/>
  <c r="E112" i="8"/>
  <c r="E26" i="10"/>
  <c r="E9" i="9"/>
  <c r="E27" i="9"/>
  <c r="D137" i="8"/>
  <c r="M94" i="8"/>
  <c r="F90" i="8"/>
  <c r="N34" i="8"/>
  <c r="E19" i="10"/>
  <c r="E11" i="10"/>
  <c r="N11" i="10"/>
  <c r="E14" i="9"/>
  <c r="D134" i="8"/>
  <c r="D130" i="8"/>
  <c r="D69" i="10"/>
  <c r="F17" i="10"/>
  <c r="M10" i="10"/>
  <c r="E8" i="10"/>
  <c r="E36" i="9"/>
  <c r="E32" i="9"/>
  <c r="E26" i="9"/>
  <c r="D56" i="9"/>
  <c r="D50" i="9"/>
  <c r="N97" i="8"/>
  <c r="J92" i="8"/>
  <c r="D129" i="8"/>
  <c r="D124" i="8"/>
  <c r="M22" i="8"/>
  <c r="D73" i="10"/>
  <c r="E29" i="10"/>
  <c r="D61" i="10"/>
  <c r="D62" i="9"/>
  <c r="E19" i="9"/>
  <c r="E13" i="9"/>
  <c r="E12" i="9"/>
  <c r="D151" i="8"/>
  <c r="D149" i="8"/>
  <c r="D147" i="8"/>
  <c r="D145" i="8"/>
  <c r="M100" i="8"/>
  <c r="D133" i="8"/>
  <c r="F89" i="8"/>
  <c r="J114" i="8"/>
  <c r="D66" i="8"/>
  <c r="M10" i="8"/>
  <c r="F30" i="9"/>
  <c r="D63" i="9"/>
  <c r="F49" i="9"/>
  <c r="F8" i="9"/>
  <c r="E149" i="8"/>
  <c r="F149" i="8" s="1"/>
  <c r="F72" i="9"/>
  <c r="E62" i="9"/>
  <c r="F62" i="9" s="1"/>
  <c r="D58" i="9"/>
  <c r="D46" i="9"/>
  <c r="N19" i="9"/>
  <c r="D53" i="9"/>
  <c r="F15" i="9"/>
  <c r="F14" i="9"/>
  <c r="M13" i="9"/>
  <c r="D47" i="9"/>
  <c r="F9" i="9"/>
  <c r="E129" i="8"/>
  <c r="F129" i="8" s="1"/>
  <c r="N34" i="9"/>
  <c r="M24" i="9"/>
  <c r="N17" i="9"/>
  <c r="D51" i="9"/>
  <c r="E67" i="9"/>
  <c r="F67" i="9" s="1"/>
  <c r="F20" i="9"/>
  <c r="M12" i="9"/>
  <c r="E9" i="10"/>
  <c r="M30" i="9"/>
  <c r="D64" i="9"/>
  <c r="M25" i="9"/>
  <c r="N12" i="9"/>
  <c r="E32" i="10"/>
  <c r="E16" i="10"/>
  <c r="D71" i="9"/>
  <c r="F32" i="9"/>
  <c r="M31" i="9"/>
  <c r="N30" i="9"/>
  <c r="D65" i="9"/>
  <c r="N25" i="9"/>
  <c r="D59" i="9"/>
  <c r="F21" i="9"/>
  <c r="M20" i="9"/>
  <c r="D54" i="9"/>
  <c r="M14" i="9"/>
  <c r="N13" i="9"/>
  <c r="D48" i="9"/>
  <c r="F10" i="9"/>
  <c r="N8" i="9"/>
  <c r="M7" i="9"/>
  <c r="D44" i="9"/>
  <c r="E146" i="8"/>
  <c r="F146" i="8" s="1"/>
  <c r="E141" i="8"/>
  <c r="F141" i="8" s="1"/>
  <c r="D73" i="9"/>
  <c r="D68" i="9"/>
  <c r="N23" i="9"/>
  <c r="M18" i="9"/>
  <c r="N11" i="9"/>
  <c r="E135" i="8"/>
  <c r="F135" i="8" s="1"/>
  <c r="D69" i="9"/>
  <c r="N29" i="9"/>
  <c r="N24" i="9"/>
  <c r="M19" i="9"/>
  <c r="D52" i="9"/>
  <c r="E138" i="8"/>
  <c r="F138" i="8" s="1"/>
  <c r="E124" i="8"/>
  <c r="F124" i="8" s="1"/>
  <c r="E25" i="10"/>
  <c r="E17" i="10"/>
  <c r="D70" i="9"/>
  <c r="F31" i="9"/>
  <c r="F26" i="9"/>
  <c r="E23" i="10"/>
  <c r="M36" i="9"/>
  <c r="E63" i="9"/>
  <c r="F63" i="9" s="1"/>
  <c r="E22" i="10"/>
  <c r="N35" i="9"/>
  <c r="N31" i="9"/>
  <c r="D66" i="9"/>
  <c r="D60" i="9"/>
  <c r="E58" i="9"/>
  <c r="F58" i="9" s="1"/>
  <c r="F16" i="9"/>
  <c r="F11" i="9"/>
  <c r="M29" i="9"/>
  <c r="F25" i="9"/>
  <c r="F19" i="9"/>
  <c r="F13" i="9"/>
  <c r="N18" i="9"/>
  <c r="E33" i="10"/>
  <c r="E7" i="10"/>
  <c r="F36" i="9"/>
  <c r="E57" i="9"/>
  <c r="F57" i="9" s="1"/>
  <c r="E31" i="10"/>
  <c r="E24" i="10"/>
  <c r="E15" i="10"/>
  <c r="M35" i="9"/>
  <c r="E30" i="10"/>
  <c r="N36" i="9"/>
  <c r="F33" i="9"/>
  <c r="M32" i="9"/>
  <c r="F27" i="9"/>
  <c r="M26" i="9"/>
  <c r="N20" i="9"/>
  <c r="M15" i="9"/>
  <c r="N14" i="9"/>
  <c r="M9" i="9"/>
  <c r="M8" i="9"/>
  <c r="D150" i="8"/>
  <c r="D140" i="8"/>
  <c r="N31" i="10"/>
  <c r="M30" i="10"/>
  <c r="F29" i="10"/>
  <c r="N23" i="10"/>
  <c r="M22" i="10"/>
  <c r="F21" i="10"/>
  <c r="N15" i="10"/>
  <c r="M14" i="10"/>
  <c r="F13" i="10"/>
  <c r="D72" i="9"/>
  <c r="F34" i="9"/>
  <c r="M33" i="9"/>
  <c r="N32" i="9"/>
  <c r="E29" i="9"/>
  <c r="F28" i="9"/>
  <c r="M27" i="9"/>
  <c r="N26" i="9"/>
  <c r="D61" i="9"/>
  <c r="E23" i="9"/>
  <c r="F22" i="9"/>
  <c r="M21" i="9"/>
  <c r="D55" i="9"/>
  <c r="F17" i="9"/>
  <c r="M16" i="9"/>
  <c r="N15" i="9"/>
  <c r="D49" i="9"/>
  <c r="M10" i="9"/>
  <c r="N9" i="9"/>
  <c r="N7" i="9"/>
  <c r="D152" i="8"/>
  <c r="D143" i="8"/>
  <c r="D136" i="8"/>
  <c r="E132" i="8"/>
  <c r="F132" i="8" s="1"/>
  <c r="D125" i="8"/>
  <c r="J29" i="10"/>
  <c r="J17" i="10"/>
  <c r="J23" i="9"/>
  <c r="J33" i="8"/>
  <c r="J29" i="8"/>
  <c r="J25" i="8"/>
  <c r="J21" i="8"/>
  <c r="J17" i="8"/>
  <c r="J13" i="8"/>
  <c r="J9" i="8"/>
  <c r="C75" i="8"/>
  <c r="D75" i="8"/>
  <c r="F38" i="8"/>
  <c r="J33" i="9"/>
  <c r="J28" i="9"/>
  <c r="J24" i="9"/>
  <c r="J19" i="9"/>
  <c r="J10" i="9"/>
  <c r="J36" i="8"/>
  <c r="J32" i="8"/>
  <c r="J12" i="8"/>
  <c r="G38" i="8"/>
  <c r="I10" i="8" s="1"/>
  <c r="J7" i="8"/>
  <c r="J34" i="10"/>
  <c r="J30" i="10"/>
  <c r="J26" i="10"/>
  <c r="J22" i="10"/>
  <c r="J18" i="10"/>
  <c r="J14" i="10"/>
  <c r="J10" i="10"/>
  <c r="F44" i="10"/>
  <c r="D45" i="10"/>
  <c r="J35" i="9"/>
  <c r="J15" i="9"/>
  <c r="J14" i="9"/>
  <c r="J26" i="8"/>
  <c r="J18" i="8"/>
  <c r="J14" i="8"/>
  <c r="J10" i="8"/>
  <c r="F72" i="10"/>
  <c r="N34" i="10"/>
  <c r="F32" i="10"/>
  <c r="F68" i="10"/>
  <c r="N30" i="10"/>
  <c r="F28" i="10"/>
  <c r="F64" i="10"/>
  <c r="N26" i="10"/>
  <c r="F24" i="10"/>
  <c r="F60" i="10"/>
  <c r="N22" i="10"/>
  <c r="F20" i="10"/>
  <c r="F56" i="10"/>
  <c r="N18" i="10"/>
  <c r="F16" i="10"/>
  <c r="F52" i="10"/>
  <c r="N14" i="10"/>
  <c r="F12" i="10"/>
  <c r="F48" i="10"/>
  <c r="N10" i="10"/>
  <c r="N7" i="10"/>
  <c r="J112" i="8"/>
  <c r="E110" i="8"/>
  <c r="M109" i="8"/>
  <c r="F107" i="8"/>
  <c r="M106" i="8"/>
  <c r="F104" i="8"/>
  <c r="M103" i="8"/>
  <c r="J101" i="8"/>
  <c r="E101" i="8"/>
  <c r="N100" i="8"/>
  <c r="J95" i="8"/>
  <c r="F95" i="8"/>
  <c r="N94" i="8"/>
  <c r="E86" i="8"/>
  <c r="M83" i="8"/>
  <c r="D73" i="8"/>
  <c r="E35" i="8"/>
  <c r="M34" i="8"/>
  <c r="D69" i="8"/>
  <c r="E31" i="8"/>
  <c r="N30" i="8"/>
  <c r="D65" i="8"/>
  <c r="E27" i="8"/>
  <c r="N26" i="8"/>
  <c r="D61" i="8"/>
  <c r="E23" i="8"/>
  <c r="N22" i="8"/>
  <c r="F19" i="8"/>
  <c r="N18" i="8"/>
  <c r="D53" i="8"/>
  <c r="F15" i="8"/>
  <c r="N14" i="8"/>
  <c r="D49" i="8"/>
  <c r="F11" i="8"/>
  <c r="N10" i="8"/>
  <c r="E7" i="8"/>
  <c r="F36" i="10"/>
  <c r="M35" i="10"/>
  <c r="D70" i="10"/>
  <c r="M31" i="10"/>
  <c r="D66" i="10"/>
  <c r="M27" i="10"/>
  <c r="D62" i="10"/>
  <c r="M23" i="10"/>
  <c r="D58" i="10"/>
  <c r="M19" i="10"/>
  <c r="D54" i="10"/>
  <c r="M15" i="10"/>
  <c r="D50" i="10"/>
  <c r="M11" i="10"/>
  <c r="D46" i="10"/>
  <c r="F38" i="9"/>
  <c r="J110" i="8"/>
  <c r="F110" i="8"/>
  <c r="N109" i="8"/>
  <c r="J107" i="8"/>
  <c r="E107" i="8"/>
  <c r="N106" i="8"/>
  <c r="J104" i="8"/>
  <c r="E104" i="8"/>
  <c r="N103" i="8"/>
  <c r="F99" i="8"/>
  <c r="M98" i="8"/>
  <c r="E93" i="8"/>
  <c r="M92" i="8"/>
  <c r="E90" i="8"/>
  <c r="M89" i="8"/>
  <c r="J87" i="8"/>
  <c r="E87" i="8"/>
  <c r="F86" i="8"/>
  <c r="J84" i="8"/>
  <c r="J83" i="8"/>
  <c r="N83" i="8"/>
  <c r="E36" i="8"/>
  <c r="M35" i="8"/>
  <c r="E32" i="8"/>
  <c r="M31" i="8"/>
  <c r="F28" i="8"/>
  <c r="M27" i="8"/>
  <c r="D62" i="8"/>
  <c r="F24" i="8"/>
  <c r="M23" i="8"/>
  <c r="E20" i="8"/>
  <c r="M19" i="8"/>
  <c r="D54" i="8"/>
  <c r="E16" i="8"/>
  <c r="M15" i="8"/>
  <c r="E12" i="8"/>
  <c r="M11" i="8"/>
  <c r="D46" i="8"/>
  <c r="F7" i="8"/>
  <c r="J25" i="9"/>
  <c r="J11" i="9"/>
  <c r="J22" i="8"/>
  <c r="N38" i="8"/>
  <c r="L38" i="8"/>
  <c r="D38" i="8"/>
  <c r="J31" i="10"/>
  <c r="J15" i="10"/>
  <c r="J31" i="8"/>
  <c r="J30" i="9"/>
  <c r="J26" i="9"/>
  <c r="J21" i="9"/>
  <c r="J8" i="9"/>
  <c r="L38" i="9"/>
  <c r="N38" i="9"/>
  <c r="D38" i="9"/>
  <c r="J34" i="8"/>
  <c r="J30" i="8"/>
  <c r="E73" i="10"/>
  <c r="F73" i="10" s="1"/>
  <c r="E69" i="10"/>
  <c r="F69" i="10" s="1"/>
  <c r="E61" i="10"/>
  <c r="F61" i="10" s="1"/>
  <c r="E49" i="10"/>
  <c r="F49" i="10" s="1"/>
  <c r="F9" i="10"/>
  <c r="E150" i="8"/>
  <c r="F150" i="8" s="1"/>
  <c r="E144" i="8"/>
  <c r="F144" i="8" s="1"/>
  <c r="E96" i="8"/>
  <c r="D63" i="10"/>
  <c r="M24" i="10"/>
  <c r="D55" i="10"/>
  <c r="M12" i="10"/>
  <c r="F8" i="10"/>
  <c r="E64" i="9"/>
  <c r="F64" i="9" s="1"/>
  <c r="E59" i="9"/>
  <c r="F59" i="9" s="1"/>
  <c r="E46" i="9"/>
  <c r="F46" i="9" s="1"/>
  <c r="F111" i="8"/>
  <c r="J108" i="8"/>
  <c r="E102" i="8"/>
  <c r="N101" i="8"/>
  <c r="E139" i="8"/>
  <c r="F139" i="8" s="1"/>
  <c r="M86" i="8"/>
  <c r="F114" i="8"/>
  <c r="N36" i="8"/>
  <c r="D71" i="8"/>
  <c r="F29" i="8"/>
  <c r="M24" i="8"/>
  <c r="M20" i="8"/>
  <c r="D55" i="8"/>
  <c r="M16" i="8"/>
  <c r="D51" i="8"/>
  <c r="M12" i="8"/>
  <c r="D47" i="8"/>
  <c r="M8" i="8"/>
  <c r="N36" i="10"/>
  <c r="F34" i="10"/>
  <c r="E70" i="10"/>
  <c r="F70" i="10" s="1"/>
  <c r="N32" i="10"/>
  <c r="F30" i="10"/>
  <c r="E66" i="10"/>
  <c r="F66" i="10" s="1"/>
  <c r="N28" i="10"/>
  <c r="F26" i="10"/>
  <c r="E62" i="10"/>
  <c r="F62" i="10" s="1"/>
  <c r="N24" i="10"/>
  <c r="F22" i="10"/>
  <c r="E58" i="10"/>
  <c r="F58" i="10" s="1"/>
  <c r="N20" i="10"/>
  <c r="F18" i="10"/>
  <c r="E54" i="10"/>
  <c r="F54" i="10" s="1"/>
  <c r="N16" i="10"/>
  <c r="F14" i="10"/>
  <c r="E50" i="10"/>
  <c r="F50" i="10" s="1"/>
  <c r="N12" i="10"/>
  <c r="F10" i="10"/>
  <c r="E46" i="10"/>
  <c r="F46" i="10" s="1"/>
  <c r="M7" i="10"/>
  <c r="E73" i="9"/>
  <c r="F73" i="9" s="1"/>
  <c r="N112" i="8"/>
  <c r="J111" i="8"/>
  <c r="E111" i="8"/>
  <c r="N110" i="8"/>
  <c r="E108" i="8"/>
  <c r="N107" i="8"/>
  <c r="E105" i="8"/>
  <c r="N104" i="8"/>
  <c r="E142" i="8"/>
  <c r="F142" i="8" s="1"/>
  <c r="F100" i="8"/>
  <c r="M99" i="8"/>
  <c r="J97" i="8"/>
  <c r="E97" i="8"/>
  <c r="M96" i="8"/>
  <c r="E94" i="8"/>
  <c r="M93" i="8"/>
  <c r="J91" i="8"/>
  <c r="E91" i="8"/>
  <c r="M90" i="8"/>
  <c r="J88" i="8"/>
  <c r="F88" i="8"/>
  <c r="N87" i="8"/>
  <c r="N86" i="8"/>
  <c r="J85" i="8"/>
  <c r="F85" i="8"/>
  <c r="N84" i="8"/>
  <c r="E83" i="8"/>
  <c r="E33" i="8"/>
  <c r="N32" i="8"/>
  <c r="D67" i="8"/>
  <c r="E29" i="8"/>
  <c r="N28" i="8"/>
  <c r="E25" i="8"/>
  <c r="N24" i="8"/>
  <c r="D59" i="8"/>
  <c r="E21" i="8"/>
  <c r="N20" i="8"/>
  <c r="F17" i="8"/>
  <c r="N16" i="8"/>
  <c r="F13" i="8"/>
  <c r="N12" i="8"/>
  <c r="F9" i="8"/>
  <c r="N8" i="8"/>
  <c r="M7" i="8"/>
  <c r="J36" i="10"/>
  <c r="J25" i="10"/>
  <c r="J21" i="10"/>
  <c r="J13" i="10"/>
  <c r="J9" i="10"/>
  <c r="J36" i="9"/>
  <c r="L38" i="10"/>
  <c r="N38" i="10"/>
  <c r="J20" i="9"/>
  <c r="J23" i="10"/>
  <c r="J11" i="10"/>
  <c r="J35" i="8"/>
  <c r="J27" i="8"/>
  <c r="J19" i="8"/>
  <c r="J11" i="8"/>
  <c r="J28" i="10"/>
  <c r="J24" i="10"/>
  <c r="J20" i="10"/>
  <c r="J16" i="10"/>
  <c r="J12" i="10"/>
  <c r="G38" i="10"/>
  <c r="J38" i="10" s="1"/>
  <c r="J7" i="10"/>
  <c r="J8" i="10"/>
  <c r="J31" i="9"/>
  <c r="J17" i="9"/>
  <c r="J16" i="9"/>
  <c r="J12" i="9"/>
  <c r="J28" i="8"/>
  <c r="J24" i="8"/>
  <c r="J16" i="8"/>
  <c r="J8" i="8"/>
  <c r="E65" i="10"/>
  <c r="F65" i="10" s="1"/>
  <c r="E147" i="8"/>
  <c r="F147" i="8" s="1"/>
  <c r="E126" i="8"/>
  <c r="F126" i="8" s="1"/>
  <c r="E28" i="8"/>
  <c r="D50" i="8"/>
  <c r="F12" i="8"/>
  <c r="N11" i="8"/>
  <c r="E8" i="8"/>
  <c r="M36" i="10"/>
  <c r="D71" i="10"/>
  <c r="M32" i="10"/>
  <c r="M28" i="10"/>
  <c r="D59" i="10"/>
  <c r="M20" i="10"/>
  <c r="M16" i="10"/>
  <c r="M8" i="10"/>
  <c r="E50" i="9"/>
  <c r="F50" i="9" s="1"/>
  <c r="M112" i="8"/>
  <c r="M107" i="8"/>
  <c r="M104" i="8"/>
  <c r="N95" i="8"/>
  <c r="E133" i="8"/>
  <c r="F133" i="8" s="1"/>
  <c r="M87" i="8"/>
  <c r="E85" i="8"/>
  <c r="M84" i="8"/>
  <c r="F33" i="8"/>
  <c r="F25" i="8"/>
  <c r="E17" i="8"/>
  <c r="F8" i="8"/>
  <c r="D72" i="10"/>
  <c r="M33" i="10"/>
  <c r="M25" i="10"/>
  <c r="D60" i="10"/>
  <c r="M21" i="10"/>
  <c r="D56" i="10"/>
  <c r="M17" i="10"/>
  <c r="D52" i="10"/>
  <c r="M13" i="10"/>
  <c r="D48" i="10"/>
  <c r="M9" i="10"/>
  <c r="D44" i="10"/>
  <c r="E70" i="9"/>
  <c r="F70" i="9" s="1"/>
  <c r="E65" i="9"/>
  <c r="F65" i="9" s="1"/>
  <c r="E56" i="9"/>
  <c r="F56" i="9" s="1"/>
  <c r="E51" i="9"/>
  <c r="F51" i="9" s="1"/>
  <c r="E47" i="9"/>
  <c r="F47" i="9" s="1"/>
  <c r="E151" i="8"/>
  <c r="F151" i="8" s="1"/>
  <c r="F109" i="8"/>
  <c r="M108" i="8"/>
  <c r="F106" i="8"/>
  <c r="M105" i="8"/>
  <c r="F103" i="8"/>
  <c r="M102" i="8"/>
  <c r="J100" i="8"/>
  <c r="E100" i="8"/>
  <c r="N99" i="8"/>
  <c r="F97" i="8"/>
  <c r="N96" i="8"/>
  <c r="J94" i="8"/>
  <c r="F94" i="8"/>
  <c r="N93" i="8"/>
  <c r="F91" i="8"/>
  <c r="N90" i="8"/>
  <c r="E128" i="8"/>
  <c r="F128" i="8" s="1"/>
  <c r="E125" i="8"/>
  <c r="F125" i="8" s="1"/>
  <c r="E84" i="8"/>
  <c r="F83" i="8"/>
  <c r="M36" i="8"/>
  <c r="D72" i="8"/>
  <c r="E34" i="8"/>
  <c r="M33" i="8"/>
  <c r="D68" i="8"/>
  <c r="E30" i="8"/>
  <c r="M29" i="8"/>
  <c r="F26" i="8"/>
  <c r="M25" i="8"/>
  <c r="E22" i="8"/>
  <c r="M21" i="8"/>
  <c r="E18" i="8"/>
  <c r="M17" i="8"/>
  <c r="E14" i="8"/>
  <c r="M13" i="8"/>
  <c r="E10" i="8"/>
  <c r="M9" i="8"/>
  <c r="J33" i="10"/>
  <c r="J34" i="9"/>
  <c r="J29" i="9"/>
  <c r="J35" i="10"/>
  <c r="J27" i="10"/>
  <c r="J19" i="10"/>
  <c r="J23" i="8"/>
  <c r="J15" i="8"/>
  <c r="J32" i="10"/>
  <c r="C75" i="10"/>
  <c r="D75" i="10" s="1"/>
  <c r="F38" i="10"/>
  <c r="D38" i="10" s="1"/>
  <c r="J32" i="9"/>
  <c r="J27" i="9"/>
  <c r="J22" i="9"/>
  <c r="J18" i="9"/>
  <c r="J13" i="9"/>
  <c r="J9" i="9"/>
  <c r="G38" i="9"/>
  <c r="J38" i="9" s="1"/>
  <c r="J7" i="9"/>
  <c r="L114" i="8"/>
  <c r="N114" i="8"/>
  <c r="D114" i="8"/>
  <c r="H114" i="8"/>
  <c r="J20" i="8"/>
  <c r="E57" i="10"/>
  <c r="F57" i="10" s="1"/>
  <c r="E53" i="10"/>
  <c r="F53" i="10" s="1"/>
  <c r="F45" i="10"/>
  <c r="E99" i="8"/>
  <c r="E24" i="8"/>
  <c r="D67" i="10"/>
  <c r="D51" i="10"/>
  <c r="D47" i="10"/>
  <c r="E55" i="9"/>
  <c r="F55" i="9" s="1"/>
  <c r="M110" i="8"/>
  <c r="F108" i="8"/>
  <c r="J105" i="8"/>
  <c r="F105" i="8"/>
  <c r="J102" i="8"/>
  <c r="F96" i="8"/>
  <c r="E130" i="8"/>
  <c r="F130" i="8" s="1"/>
  <c r="E88" i="8"/>
  <c r="M32" i="8"/>
  <c r="M28" i="8"/>
  <c r="D63" i="8"/>
  <c r="F21" i="8"/>
  <c r="E13" i="8"/>
  <c r="E9" i="8"/>
  <c r="D68" i="10"/>
  <c r="M29" i="10"/>
  <c r="D64" i="10"/>
  <c r="F35" i="10"/>
  <c r="E71" i="10"/>
  <c r="F71" i="10" s="1"/>
  <c r="N33" i="10"/>
  <c r="F31" i="10"/>
  <c r="E67" i="10"/>
  <c r="F67" i="10" s="1"/>
  <c r="N29" i="10"/>
  <c r="F27" i="10"/>
  <c r="E63" i="10"/>
  <c r="F63" i="10" s="1"/>
  <c r="N25" i="10"/>
  <c r="F23" i="10"/>
  <c r="E59" i="10"/>
  <c r="F59" i="10" s="1"/>
  <c r="N21" i="10"/>
  <c r="F19" i="10"/>
  <c r="E55" i="10"/>
  <c r="F55" i="10" s="1"/>
  <c r="N17" i="10"/>
  <c r="F15" i="10"/>
  <c r="E51" i="10"/>
  <c r="F51" i="10" s="1"/>
  <c r="N13" i="10"/>
  <c r="F11" i="10"/>
  <c r="E47" i="10"/>
  <c r="F47" i="10" s="1"/>
  <c r="N9" i="10"/>
  <c r="E8" i="9"/>
  <c r="F112" i="8"/>
  <c r="M111" i="8"/>
  <c r="J109" i="8"/>
  <c r="E109" i="8"/>
  <c r="N108" i="8"/>
  <c r="J106" i="8"/>
  <c r="E106" i="8"/>
  <c r="N105" i="8"/>
  <c r="J103" i="8"/>
  <c r="E103" i="8"/>
  <c r="N102" i="8"/>
  <c r="E140" i="8"/>
  <c r="F140" i="8" s="1"/>
  <c r="E98" i="8"/>
  <c r="M97" i="8"/>
  <c r="E134" i="8"/>
  <c r="F134" i="8" s="1"/>
  <c r="E92" i="8"/>
  <c r="M91" i="8"/>
  <c r="E89" i="8"/>
  <c r="M88" i="8"/>
  <c r="J86" i="8"/>
  <c r="M85" i="8"/>
  <c r="F84" i="8"/>
  <c r="F34" i="8"/>
  <c r="N33" i="8"/>
  <c r="F30" i="8"/>
  <c r="N29" i="8"/>
  <c r="D64" i="8"/>
  <c r="E26" i="8"/>
  <c r="N25" i="8"/>
  <c r="D60" i="8"/>
  <c r="F22" i="8"/>
  <c r="N21" i="8"/>
  <c r="D56" i="8"/>
  <c r="F18" i="8"/>
  <c r="N17" i="8"/>
  <c r="D52" i="8"/>
  <c r="F14" i="8"/>
  <c r="N13" i="8"/>
  <c r="D48" i="8"/>
  <c r="F10" i="8"/>
  <c r="N9" i="8"/>
  <c r="D44" i="8"/>
  <c r="I11" i="8" l="1"/>
  <c r="H38" i="8"/>
  <c r="I24" i="8"/>
  <c r="I8" i="8"/>
  <c r="I35" i="10"/>
  <c r="I32" i="8"/>
  <c r="I12" i="9"/>
  <c r="I23" i="10"/>
  <c r="I13" i="10"/>
  <c r="I28" i="8"/>
  <c r="I15" i="10"/>
  <c r="I22" i="10"/>
  <c r="I29" i="10"/>
  <c r="I7" i="10"/>
  <c r="I20" i="10"/>
  <c r="I13" i="8"/>
  <c r="I27" i="9"/>
  <c r="I30" i="9"/>
  <c r="I28" i="9"/>
  <c r="I19" i="10"/>
  <c r="I26" i="8"/>
  <c r="I27" i="8"/>
  <c r="H38" i="9"/>
  <c r="I34" i="8"/>
  <c r="I15" i="8"/>
  <c r="I29" i="9"/>
  <c r="I12" i="10"/>
  <c r="H38" i="10"/>
  <c r="I18" i="8"/>
  <c r="I30" i="10"/>
  <c r="I29" i="8"/>
  <c r="I20" i="9"/>
  <c r="I25" i="9"/>
  <c r="I7" i="9"/>
  <c r="I31" i="9"/>
  <c r="I19" i="8"/>
  <c r="I26" i="9"/>
  <c r="I12" i="8"/>
  <c r="I24" i="9"/>
  <c r="I9" i="8"/>
  <c r="I25" i="8"/>
  <c r="I18" i="9"/>
  <c r="I35" i="9"/>
  <c r="I21" i="8"/>
  <c r="I13" i="9"/>
  <c r="I16" i="8"/>
  <c r="I15" i="9"/>
  <c r="I7" i="8"/>
  <c r="I11" i="9"/>
  <c r="I17" i="9"/>
  <c r="I21" i="9"/>
  <c r="I23" i="9"/>
  <c r="I36" i="9"/>
  <c r="I22" i="8"/>
  <c r="I14" i="8"/>
  <c r="I32" i="9"/>
  <c r="I34" i="9"/>
  <c r="I28" i="10"/>
  <c r="I35" i="8"/>
  <c r="I25" i="10"/>
  <c r="I30" i="8"/>
  <c r="I8" i="9"/>
  <c r="I31" i="8"/>
  <c r="I14" i="10"/>
  <c r="I36" i="8"/>
  <c r="I17" i="8"/>
  <c r="I33" i="8"/>
  <c r="I20" i="8"/>
  <c r="I9" i="9"/>
  <c r="I23" i="8"/>
  <c r="I14" i="9"/>
  <c r="I8" i="10"/>
  <c r="I16" i="10"/>
  <c r="I11" i="10"/>
  <c r="E75" i="10"/>
  <c r="I21" i="10"/>
  <c r="I31" i="10"/>
  <c r="I18" i="10"/>
  <c r="I34" i="10"/>
  <c r="I17" i="10"/>
  <c r="I19" i="9"/>
  <c r="I24" i="10"/>
  <c r="I9" i="10"/>
  <c r="I10" i="10"/>
  <c r="I26" i="10"/>
  <c r="J38" i="8"/>
  <c r="I89" i="8"/>
  <c r="I92" i="8"/>
  <c r="I98" i="8"/>
  <c r="I85" i="8"/>
  <c r="I111" i="8"/>
  <c r="I105" i="8"/>
  <c r="I86" i="8"/>
  <c r="I103" i="8"/>
  <c r="I106" i="8"/>
  <c r="I109" i="8"/>
  <c r="I91" i="8"/>
  <c r="I101" i="8"/>
  <c r="I94" i="8"/>
  <c r="I100" i="8"/>
  <c r="I88" i="8"/>
  <c r="I97" i="8"/>
  <c r="I102" i="8"/>
  <c r="I108" i="8"/>
  <c r="I90" i="8"/>
  <c r="I93" i="8"/>
  <c r="I96" i="8"/>
  <c r="I99" i="8"/>
  <c r="I112" i="8"/>
  <c r="I83" i="8"/>
  <c r="I84" i="8"/>
  <c r="I87" i="8"/>
  <c r="I104" i="8"/>
  <c r="I107" i="8"/>
  <c r="I110" i="8"/>
  <c r="I95" i="8"/>
  <c r="I36" i="10"/>
  <c r="I22" i="9"/>
  <c r="I32" i="10"/>
  <c r="I27" i="10"/>
  <c r="I33" i="10"/>
  <c r="I16" i="9"/>
  <c r="I10" i="9"/>
  <c r="I33" i="9"/>
  <c r="D275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07" i="6" l="1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37" i="6" l="1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R389" i="5" l="1"/>
  <c r="N389" i="5"/>
  <c r="J389" i="5"/>
  <c r="F389" i="5"/>
  <c r="R387" i="5"/>
  <c r="N387" i="5"/>
  <c r="J387" i="5"/>
  <c r="F387" i="5"/>
  <c r="R386" i="5"/>
  <c r="N386" i="5"/>
  <c r="J386" i="5"/>
  <c r="F386" i="5"/>
  <c r="R384" i="5"/>
  <c r="N384" i="5"/>
  <c r="J384" i="5"/>
  <c r="F384" i="5"/>
  <c r="R383" i="5"/>
  <c r="N383" i="5"/>
  <c r="J383" i="5"/>
  <c r="F383" i="5"/>
  <c r="R382" i="5"/>
  <c r="N382" i="5"/>
  <c r="J382" i="5"/>
  <c r="F382" i="5"/>
  <c r="R378" i="5"/>
  <c r="N378" i="5"/>
  <c r="J378" i="5"/>
  <c r="F378" i="5"/>
  <c r="R377" i="5"/>
  <c r="N377" i="5"/>
  <c r="J377" i="5"/>
  <c r="F377" i="5"/>
  <c r="R371" i="5"/>
  <c r="N371" i="5"/>
  <c r="J371" i="5"/>
  <c r="F371" i="5"/>
  <c r="R370" i="5"/>
  <c r="N370" i="5"/>
  <c r="J370" i="5"/>
  <c r="F370" i="5"/>
  <c r="R369" i="5"/>
  <c r="N369" i="5"/>
  <c r="J369" i="5"/>
  <c r="F369" i="5"/>
  <c r="R367" i="5"/>
  <c r="N367" i="5"/>
  <c r="J367" i="5"/>
  <c r="F367" i="5"/>
  <c r="R366" i="5"/>
  <c r="N366" i="5"/>
  <c r="J366" i="5"/>
  <c r="F366" i="5"/>
  <c r="R364" i="5"/>
  <c r="N364" i="5"/>
  <c r="J364" i="5"/>
  <c r="F364" i="5"/>
  <c r="R359" i="5"/>
  <c r="N359" i="5"/>
  <c r="J359" i="5"/>
  <c r="F359" i="5"/>
  <c r="R358" i="5"/>
  <c r="N358" i="5"/>
  <c r="J358" i="5"/>
  <c r="F358" i="5"/>
  <c r="D344" i="5"/>
  <c r="D342" i="5"/>
  <c r="D341" i="5"/>
  <c r="D340" i="5"/>
  <c r="D339" i="5"/>
  <c r="D338" i="5"/>
  <c r="D337" i="5"/>
  <c r="D336" i="5"/>
  <c r="D335" i="5"/>
  <c r="D334" i="5"/>
  <c r="D333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C38" i="6" l="1"/>
  <c r="C74" i="6"/>
  <c r="C283" i="6"/>
  <c r="C75" i="6"/>
  <c r="E75" i="6" s="1"/>
  <c r="C213" i="6"/>
  <c r="E213" i="6" s="1"/>
  <c r="I38" i="6"/>
  <c r="C214" i="6"/>
  <c r="E214" i="6" s="1"/>
  <c r="C143" i="6"/>
  <c r="E143" i="6" s="1"/>
  <c r="F38" i="6"/>
  <c r="C282" i="6"/>
  <c r="L38" i="6"/>
  <c r="O38" i="6"/>
  <c r="M7" i="6"/>
  <c r="O358" i="6" s="1"/>
  <c r="P7" i="6"/>
  <c r="G7" i="6"/>
  <c r="G358" i="6" s="1"/>
  <c r="D7" i="6"/>
  <c r="C358" i="6" s="1"/>
  <c r="J7" i="6"/>
  <c r="K358" i="6" s="1"/>
  <c r="C144" i="6"/>
  <c r="C76" i="6"/>
  <c r="P8" i="6"/>
  <c r="J8" i="6"/>
  <c r="K359" i="6" s="1"/>
  <c r="G8" i="6"/>
  <c r="G359" i="6" s="1"/>
  <c r="D8" i="6"/>
  <c r="C359" i="6" s="1"/>
  <c r="M8" i="6"/>
  <c r="O359" i="6" s="1"/>
  <c r="C284" i="6"/>
  <c r="C215" i="6"/>
  <c r="C145" i="6"/>
  <c r="C285" i="6"/>
  <c r="P9" i="6"/>
  <c r="J9" i="6"/>
  <c r="G9" i="6"/>
  <c r="M9" i="6"/>
  <c r="D9" i="6"/>
  <c r="C77" i="6"/>
  <c r="E77" i="6" s="1"/>
  <c r="C216" i="6"/>
  <c r="C146" i="6"/>
  <c r="C78" i="6"/>
  <c r="P10" i="6"/>
  <c r="M10" i="6"/>
  <c r="G10" i="6"/>
  <c r="J10" i="6"/>
  <c r="D10" i="6"/>
  <c r="C286" i="6"/>
  <c r="C217" i="6"/>
  <c r="C147" i="6"/>
  <c r="C287" i="6"/>
  <c r="P11" i="6"/>
  <c r="J11" i="6"/>
  <c r="G11" i="6"/>
  <c r="M11" i="6"/>
  <c r="D11" i="6"/>
  <c r="C79" i="6"/>
  <c r="C218" i="6"/>
  <c r="C148" i="6"/>
  <c r="C288" i="6"/>
  <c r="P12" i="6"/>
  <c r="M12" i="6"/>
  <c r="G12" i="6"/>
  <c r="J12" i="6"/>
  <c r="D12" i="6"/>
  <c r="C80" i="6"/>
  <c r="E80" i="6" s="1"/>
  <c r="C219" i="6"/>
  <c r="E219" i="6" s="1"/>
  <c r="C149" i="6"/>
  <c r="C289" i="6"/>
  <c r="P13" i="6"/>
  <c r="M13" i="6"/>
  <c r="O364" i="6" s="1"/>
  <c r="G13" i="6"/>
  <c r="G364" i="6" s="1"/>
  <c r="J13" i="6"/>
  <c r="K364" i="6" s="1"/>
  <c r="D13" i="6"/>
  <c r="C364" i="6" s="1"/>
  <c r="C81" i="6"/>
  <c r="C220" i="6"/>
  <c r="C150" i="6"/>
  <c r="C290" i="6"/>
  <c r="P14" i="6"/>
  <c r="M14" i="6"/>
  <c r="G14" i="6"/>
  <c r="J14" i="6"/>
  <c r="D14" i="6"/>
  <c r="C82" i="6"/>
  <c r="C221" i="6"/>
  <c r="C151" i="6"/>
  <c r="C291" i="6"/>
  <c r="P15" i="6"/>
  <c r="M15" i="6"/>
  <c r="O366" i="6" s="1"/>
  <c r="G15" i="6"/>
  <c r="G366" i="6" s="1"/>
  <c r="J15" i="6"/>
  <c r="K366" i="6" s="1"/>
  <c r="D15" i="6"/>
  <c r="C366" i="6" s="1"/>
  <c r="C83" i="6"/>
  <c r="E83" i="6" s="1"/>
  <c r="C222" i="6"/>
  <c r="C152" i="6"/>
  <c r="C292" i="6"/>
  <c r="P16" i="6"/>
  <c r="M16" i="6"/>
  <c r="O367" i="6" s="1"/>
  <c r="G16" i="6"/>
  <c r="G367" i="6" s="1"/>
  <c r="J16" i="6"/>
  <c r="K367" i="6" s="1"/>
  <c r="D16" i="6"/>
  <c r="C367" i="6" s="1"/>
  <c r="C84" i="6"/>
  <c r="C223" i="6"/>
  <c r="C153" i="6"/>
  <c r="C293" i="6"/>
  <c r="P17" i="6"/>
  <c r="M17" i="6"/>
  <c r="G17" i="6"/>
  <c r="J17" i="6"/>
  <c r="D17" i="6"/>
  <c r="C85" i="6"/>
  <c r="C224" i="6"/>
  <c r="C154" i="6"/>
  <c r="C294" i="6"/>
  <c r="P18" i="6"/>
  <c r="M18" i="6"/>
  <c r="O369" i="6" s="1"/>
  <c r="G18" i="6"/>
  <c r="G369" i="6" s="1"/>
  <c r="J18" i="6"/>
  <c r="K369" i="6" s="1"/>
  <c r="D18" i="6"/>
  <c r="C369" i="6" s="1"/>
  <c r="C86" i="6"/>
  <c r="C225" i="6"/>
  <c r="E225" i="6" s="1"/>
  <c r="C155" i="6"/>
  <c r="C295" i="6"/>
  <c r="P19" i="6"/>
  <c r="M19" i="6"/>
  <c r="O370" i="6" s="1"/>
  <c r="G19" i="6"/>
  <c r="G370" i="6" s="1"/>
  <c r="J19" i="6"/>
  <c r="K370" i="6" s="1"/>
  <c r="D19" i="6"/>
  <c r="C370" i="6" s="1"/>
  <c r="C87" i="6"/>
  <c r="C226" i="6"/>
  <c r="C156" i="6"/>
  <c r="C296" i="6"/>
  <c r="P20" i="6"/>
  <c r="M20" i="6"/>
  <c r="O371" i="6" s="1"/>
  <c r="G20" i="6"/>
  <c r="G371" i="6" s="1"/>
  <c r="J20" i="6"/>
  <c r="K371" i="6" s="1"/>
  <c r="D20" i="6"/>
  <c r="C371" i="6" s="1"/>
  <c r="C88" i="6"/>
  <c r="C227" i="6"/>
  <c r="C157" i="6"/>
  <c r="C297" i="6"/>
  <c r="P21" i="6"/>
  <c r="M21" i="6"/>
  <c r="G21" i="6"/>
  <c r="J21" i="6"/>
  <c r="D21" i="6"/>
  <c r="C89" i="6"/>
  <c r="C228" i="6"/>
  <c r="C158" i="6"/>
  <c r="C298" i="6"/>
  <c r="P22" i="6"/>
  <c r="M22" i="6"/>
  <c r="G22" i="6"/>
  <c r="J22" i="6"/>
  <c r="D22" i="6"/>
  <c r="C90" i="6"/>
  <c r="E90" i="6" s="1"/>
  <c r="C229" i="6"/>
  <c r="C159" i="6"/>
  <c r="C299" i="6"/>
  <c r="P23" i="6"/>
  <c r="M23" i="6"/>
  <c r="G23" i="6"/>
  <c r="J23" i="6"/>
  <c r="D23" i="6"/>
  <c r="C91" i="6"/>
  <c r="C230" i="6"/>
  <c r="C160" i="6"/>
  <c r="C300" i="6"/>
  <c r="P24" i="6"/>
  <c r="M24" i="6"/>
  <c r="G24" i="6"/>
  <c r="J24" i="6"/>
  <c r="D24" i="6"/>
  <c r="C92" i="6"/>
  <c r="C231" i="6"/>
  <c r="C161" i="6"/>
  <c r="C301" i="6"/>
  <c r="P25" i="6"/>
  <c r="J25" i="6"/>
  <c r="M25" i="6"/>
  <c r="G25" i="6"/>
  <c r="D25" i="6"/>
  <c r="C93" i="6"/>
  <c r="E93" i="6" s="1"/>
  <c r="C232" i="6"/>
  <c r="C162" i="6"/>
  <c r="C302" i="6"/>
  <c r="P26" i="6"/>
  <c r="J26" i="6"/>
  <c r="K377" i="6" s="1"/>
  <c r="M26" i="6"/>
  <c r="O377" i="6" s="1"/>
  <c r="G26" i="6"/>
  <c r="G377" i="6" s="1"/>
  <c r="D26" i="6"/>
  <c r="C377" i="6" s="1"/>
  <c r="C94" i="6"/>
  <c r="C233" i="6"/>
  <c r="C163" i="6"/>
  <c r="C303" i="6"/>
  <c r="P27" i="6"/>
  <c r="M27" i="6"/>
  <c r="O378" i="6" s="1"/>
  <c r="G27" i="6"/>
  <c r="G378" i="6" s="1"/>
  <c r="J27" i="6"/>
  <c r="K378" i="6" s="1"/>
  <c r="D27" i="6"/>
  <c r="C378" i="6" s="1"/>
  <c r="C95" i="6"/>
  <c r="E95" i="6" s="1"/>
  <c r="C234" i="6"/>
  <c r="C164" i="6"/>
  <c r="C304" i="6"/>
  <c r="P28" i="6"/>
  <c r="M28" i="6"/>
  <c r="G28" i="6"/>
  <c r="J28" i="6"/>
  <c r="D28" i="6"/>
  <c r="C96" i="6"/>
  <c r="E96" i="6" s="1"/>
  <c r="C235" i="6"/>
  <c r="E235" i="6" s="1"/>
  <c r="C165" i="6"/>
  <c r="C305" i="6"/>
  <c r="P29" i="6"/>
  <c r="M29" i="6"/>
  <c r="G29" i="6"/>
  <c r="J29" i="6"/>
  <c r="D29" i="6"/>
  <c r="C97" i="6"/>
  <c r="C236" i="6"/>
  <c r="C166" i="6"/>
  <c r="C306" i="6"/>
  <c r="P30" i="6"/>
  <c r="M30" i="6"/>
  <c r="G30" i="6"/>
  <c r="J30" i="6"/>
  <c r="D30" i="6"/>
  <c r="C98" i="6"/>
  <c r="C237" i="6"/>
  <c r="C167" i="6"/>
  <c r="C307" i="6"/>
  <c r="P31" i="6"/>
  <c r="M31" i="6"/>
  <c r="O382" i="6" s="1"/>
  <c r="G31" i="6"/>
  <c r="G382" i="6" s="1"/>
  <c r="J31" i="6"/>
  <c r="K382" i="6" s="1"/>
  <c r="D31" i="6"/>
  <c r="C382" i="6" s="1"/>
  <c r="C99" i="6"/>
  <c r="E99" i="6" s="1"/>
  <c r="C238" i="6"/>
  <c r="C168" i="6"/>
  <c r="C308" i="6"/>
  <c r="P32" i="6"/>
  <c r="M32" i="6"/>
  <c r="O383" i="6" s="1"/>
  <c r="G32" i="6"/>
  <c r="G383" i="6" s="1"/>
  <c r="J32" i="6"/>
  <c r="K383" i="6" s="1"/>
  <c r="D32" i="6"/>
  <c r="C383" i="6" s="1"/>
  <c r="C100" i="6"/>
  <c r="C239" i="6"/>
  <c r="C169" i="6"/>
  <c r="C101" i="6"/>
  <c r="C309" i="6"/>
  <c r="P33" i="6"/>
  <c r="M33" i="6"/>
  <c r="O384" i="6" s="1"/>
  <c r="G33" i="6"/>
  <c r="G384" i="6" s="1"/>
  <c r="J33" i="6"/>
  <c r="K384" i="6" s="1"/>
  <c r="D33" i="6"/>
  <c r="C384" i="6" s="1"/>
  <c r="C240" i="6"/>
  <c r="C170" i="6"/>
  <c r="C241" i="6"/>
  <c r="E241" i="6" s="1"/>
  <c r="C310" i="6"/>
  <c r="P34" i="6"/>
  <c r="D34" i="6"/>
  <c r="M34" i="6"/>
  <c r="G34" i="6"/>
  <c r="J34" i="6"/>
  <c r="C102" i="6"/>
  <c r="E102" i="6" s="1"/>
  <c r="C171" i="6"/>
  <c r="C172" i="6"/>
  <c r="C311" i="6"/>
  <c r="C103" i="6"/>
  <c r="C242" i="6"/>
  <c r="P35" i="6"/>
  <c r="J35" i="6"/>
  <c r="K386" i="6" s="1"/>
  <c r="G35" i="6"/>
  <c r="G386" i="6" s="1"/>
  <c r="D35" i="6"/>
  <c r="C386" i="6" s="1"/>
  <c r="M35" i="6"/>
  <c r="O386" i="6" s="1"/>
  <c r="G36" i="6"/>
  <c r="G387" i="6" s="1"/>
  <c r="D36" i="6"/>
  <c r="C387" i="6" s="1"/>
  <c r="P36" i="6"/>
  <c r="J36" i="6"/>
  <c r="K387" i="6" s="1"/>
  <c r="M36" i="6"/>
  <c r="O387" i="6" s="1"/>
  <c r="F75" i="6" l="1"/>
  <c r="D103" i="6"/>
  <c r="F99" i="6"/>
  <c r="D237" i="6"/>
  <c r="D166" i="6"/>
  <c r="D305" i="6"/>
  <c r="D229" i="6"/>
  <c r="D221" i="6"/>
  <c r="D150" i="6"/>
  <c r="D282" i="6"/>
  <c r="D74" i="6"/>
  <c r="D242" i="6"/>
  <c r="D298" i="6"/>
  <c r="D284" i="6"/>
  <c r="F90" i="6"/>
  <c r="D82" i="6"/>
  <c r="D220" i="6"/>
  <c r="D149" i="6"/>
  <c r="D303" i="6"/>
  <c r="D89" i="6"/>
  <c r="D227" i="6"/>
  <c r="D156" i="6"/>
  <c r="D295" i="6"/>
  <c r="F219" i="6"/>
  <c r="D287" i="6"/>
  <c r="F96" i="6"/>
  <c r="D234" i="6"/>
  <c r="D163" i="6"/>
  <c r="D88" i="6"/>
  <c r="D226" i="6"/>
  <c r="O363" i="6"/>
  <c r="F80" i="6"/>
  <c r="D215" i="6"/>
  <c r="D76" i="6"/>
  <c r="D213" i="6"/>
  <c r="D170" i="6"/>
  <c r="D101" i="6"/>
  <c r="F95" i="6"/>
  <c r="D239" i="6"/>
  <c r="F93" i="6"/>
  <c r="D231" i="6"/>
  <c r="D160" i="6"/>
  <c r="D240" i="6"/>
  <c r="D169" i="6"/>
  <c r="D308" i="6"/>
  <c r="D232" i="6"/>
  <c r="D300" i="6"/>
  <c r="D87" i="6"/>
  <c r="F225" i="6"/>
  <c r="D154" i="6"/>
  <c r="D293" i="6"/>
  <c r="D171" i="6"/>
  <c r="F241" i="6"/>
  <c r="D309" i="6"/>
  <c r="D97" i="6"/>
  <c r="F235" i="6"/>
  <c r="D91" i="6"/>
  <c r="D159" i="6"/>
  <c r="E89" i="6"/>
  <c r="F89" i="6" s="1"/>
  <c r="D85" i="6"/>
  <c r="D223" i="6"/>
  <c r="D152" i="6"/>
  <c r="E82" i="6"/>
  <c r="F82" i="6" s="1"/>
  <c r="D98" i="6"/>
  <c r="D236" i="6"/>
  <c r="D165" i="6"/>
  <c r="D92" i="6"/>
  <c r="D230" i="6"/>
  <c r="D299" i="6"/>
  <c r="D86" i="6"/>
  <c r="D224" i="6"/>
  <c r="D153" i="6"/>
  <c r="D292" i="6"/>
  <c r="D79" i="6"/>
  <c r="D217" i="6"/>
  <c r="D78" i="6"/>
  <c r="O381" i="6"/>
  <c r="E170" i="6"/>
  <c r="F170" i="6" s="1"/>
  <c r="O376" i="6"/>
  <c r="K376" i="6" s="1"/>
  <c r="O365" i="6"/>
  <c r="F214" i="6"/>
  <c r="D172" i="6"/>
  <c r="E101" i="6"/>
  <c r="F101" i="6" s="1"/>
  <c r="D167" i="6"/>
  <c r="D306" i="6"/>
  <c r="D94" i="6"/>
  <c r="D162" i="6"/>
  <c r="E92" i="6"/>
  <c r="F92" i="6" s="1"/>
  <c r="D157" i="6"/>
  <c r="D296" i="6"/>
  <c r="F83" i="6"/>
  <c r="D151" i="6"/>
  <c r="D290" i="6"/>
  <c r="D311" i="6"/>
  <c r="D100" i="6"/>
  <c r="D168" i="6"/>
  <c r="D95" i="6"/>
  <c r="D233" i="6"/>
  <c r="D302" i="6"/>
  <c r="D297" i="6"/>
  <c r="D84" i="6"/>
  <c r="D286" i="6"/>
  <c r="D146" i="6"/>
  <c r="E76" i="6"/>
  <c r="F76" i="6" s="1"/>
  <c r="E86" i="6"/>
  <c r="F86" i="6" s="1"/>
  <c r="D218" i="6"/>
  <c r="D147" i="6"/>
  <c r="F77" i="6"/>
  <c r="K363" i="6"/>
  <c r="E79" i="6"/>
  <c r="F79" i="6" s="1"/>
  <c r="E231" i="6"/>
  <c r="F231" i="6" s="1"/>
  <c r="D81" i="6"/>
  <c r="D289" i="6"/>
  <c r="O368" i="6"/>
  <c r="O385" i="6"/>
  <c r="K385" i="6" s="1"/>
  <c r="G385" i="6" s="1"/>
  <c r="C385" i="6" s="1"/>
  <c r="E98" i="6"/>
  <c r="F98" i="6" s="1"/>
  <c r="D216" i="6"/>
  <c r="E215" i="6"/>
  <c r="F215" i="6" s="1"/>
  <c r="E229" i="6"/>
  <c r="F229" i="6" s="1"/>
  <c r="E87" i="6"/>
  <c r="F87" i="6" s="1"/>
  <c r="E223" i="6"/>
  <c r="F223" i="6" s="1"/>
  <c r="E239" i="6"/>
  <c r="F239" i="6" s="1"/>
  <c r="K381" i="6"/>
  <c r="E97" i="6"/>
  <c r="F97" i="6" s="1"/>
  <c r="E233" i="6"/>
  <c r="F233" i="6" s="1"/>
  <c r="E84" i="6"/>
  <c r="F84" i="6" s="1"/>
  <c r="K365" i="6"/>
  <c r="E81" i="6"/>
  <c r="F81" i="6" s="1"/>
  <c r="E217" i="6"/>
  <c r="F217" i="6" s="1"/>
  <c r="F102" i="6"/>
  <c r="D241" i="6"/>
  <c r="E100" i="6"/>
  <c r="F100" i="6" s="1"/>
  <c r="D99" i="6"/>
  <c r="D307" i="6"/>
  <c r="D96" i="6"/>
  <c r="D164" i="6"/>
  <c r="E94" i="6"/>
  <c r="F94" i="6" s="1"/>
  <c r="D161" i="6"/>
  <c r="E91" i="6"/>
  <c r="F91" i="6" s="1"/>
  <c r="D228" i="6"/>
  <c r="E227" i="6"/>
  <c r="F227" i="6" s="1"/>
  <c r="D225" i="6"/>
  <c r="D294" i="6"/>
  <c r="D83" i="6"/>
  <c r="D291" i="6"/>
  <c r="D80" i="6"/>
  <c r="D148" i="6"/>
  <c r="E78" i="6"/>
  <c r="F78" i="6" s="1"/>
  <c r="D145" i="6"/>
  <c r="D102" i="6"/>
  <c r="D310" i="6"/>
  <c r="D238" i="6"/>
  <c r="E237" i="6"/>
  <c r="F237" i="6" s="1"/>
  <c r="D235" i="6"/>
  <c r="D304" i="6"/>
  <c r="D93" i="6"/>
  <c r="D301" i="6"/>
  <c r="D90" i="6"/>
  <c r="D158" i="6"/>
  <c r="E88" i="6"/>
  <c r="F88" i="6" s="1"/>
  <c r="D155" i="6"/>
  <c r="E85" i="6"/>
  <c r="F85" i="6" s="1"/>
  <c r="D222" i="6"/>
  <c r="E221" i="6"/>
  <c r="F221" i="6" s="1"/>
  <c r="D219" i="6"/>
  <c r="D288" i="6"/>
  <c r="D77" i="6"/>
  <c r="D285" i="6"/>
  <c r="C105" i="6"/>
  <c r="D105" i="6" s="1"/>
  <c r="E36" i="6"/>
  <c r="E38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7" i="6"/>
  <c r="E8" i="6"/>
  <c r="C313" i="6"/>
  <c r="D313" i="6" s="1"/>
  <c r="N35" i="6"/>
  <c r="N38" i="6"/>
  <c r="N36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D283" i="6"/>
  <c r="G381" i="6"/>
  <c r="C381" i="6" s="1"/>
  <c r="O380" i="6" s="1"/>
  <c r="K380" i="6" s="1"/>
  <c r="G380" i="6" s="1"/>
  <c r="C380" i="6" s="1"/>
  <c r="O379" i="6" s="1"/>
  <c r="K379" i="6" s="1"/>
  <c r="G379" i="6" s="1"/>
  <c r="C379" i="6" s="1"/>
  <c r="G365" i="6"/>
  <c r="C365" i="6" s="1"/>
  <c r="G363" i="6"/>
  <c r="C363" i="6" s="1"/>
  <c r="O362" i="6" s="1"/>
  <c r="K362" i="6" s="1"/>
  <c r="G362" i="6" s="1"/>
  <c r="C362" i="6" s="1"/>
  <c r="O361" i="6" s="1"/>
  <c r="K361" i="6" s="1"/>
  <c r="G361" i="6" s="1"/>
  <c r="C361" i="6" s="1"/>
  <c r="O360" i="6" s="1"/>
  <c r="K360" i="6" s="1"/>
  <c r="G360" i="6" s="1"/>
  <c r="C360" i="6" s="1"/>
  <c r="K38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E149" i="6"/>
  <c r="F149" i="6" s="1"/>
  <c r="E145" i="6"/>
  <c r="F145" i="6" s="1"/>
  <c r="E242" i="6"/>
  <c r="F242" i="6" s="1"/>
  <c r="G376" i="6"/>
  <c r="C376" i="6" s="1"/>
  <c r="O375" i="6" s="1"/>
  <c r="K375" i="6" s="1"/>
  <c r="G375" i="6" s="1"/>
  <c r="C375" i="6" s="1"/>
  <c r="O374" i="6" s="1"/>
  <c r="K374" i="6" s="1"/>
  <c r="G374" i="6" s="1"/>
  <c r="C374" i="6" s="1"/>
  <c r="O373" i="6" s="1"/>
  <c r="K373" i="6" s="1"/>
  <c r="G373" i="6" s="1"/>
  <c r="C373" i="6" s="1"/>
  <c r="O372" i="6" s="1"/>
  <c r="K372" i="6" s="1"/>
  <c r="G372" i="6" s="1"/>
  <c r="C372" i="6" s="1"/>
  <c r="K368" i="6"/>
  <c r="G368" i="6" s="1"/>
  <c r="C368" i="6" s="1"/>
  <c r="E74" i="6"/>
  <c r="F74" i="6" s="1"/>
  <c r="H38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7" i="6"/>
  <c r="H8" i="6"/>
  <c r="P38" i="6"/>
  <c r="G38" i="6"/>
  <c r="G389" i="6" s="1"/>
  <c r="Q38" i="6"/>
  <c r="Q35" i="6"/>
  <c r="D38" i="6"/>
  <c r="C389" i="6" s="1"/>
  <c r="J38" i="6"/>
  <c r="K389" i="6" s="1"/>
  <c r="Q36" i="6"/>
  <c r="M38" i="6"/>
  <c r="O389" i="6" s="1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F213" i="6"/>
  <c r="D214" i="6"/>
  <c r="E163" i="6"/>
  <c r="F163" i="6" s="1"/>
  <c r="E161" i="6"/>
  <c r="F161" i="6" s="1"/>
  <c r="E159" i="6"/>
  <c r="F159" i="6" s="1"/>
  <c r="E157" i="6"/>
  <c r="F157" i="6" s="1"/>
  <c r="E153" i="6"/>
  <c r="F153" i="6" s="1"/>
  <c r="E147" i="6"/>
  <c r="F147" i="6" s="1"/>
  <c r="E172" i="6"/>
  <c r="F172" i="6" s="1"/>
  <c r="E171" i="6"/>
  <c r="F171" i="6" s="1"/>
  <c r="E238" i="6"/>
  <c r="F238" i="6" s="1"/>
  <c r="E236" i="6"/>
  <c r="F236" i="6" s="1"/>
  <c r="E234" i="6"/>
  <c r="F234" i="6" s="1"/>
  <c r="E232" i="6"/>
  <c r="F232" i="6" s="1"/>
  <c r="E230" i="6"/>
  <c r="F230" i="6" s="1"/>
  <c r="E228" i="6"/>
  <c r="F228" i="6" s="1"/>
  <c r="E226" i="6"/>
  <c r="F226" i="6" s="1"/>
  <c r="E224" i="6"/>
  <c r="F224" i="6" s="1"/>
  <c r="E222" i="6"/>
  <c r="F222" i="6" s="1"/>
  <c r="E220" i="6"/>
  <c r="F220" i="6" s="1"/>
  <c r="E218" i="6"/>
  <c r="F218" i="6" s="1"/>
  <c r="E216" i="6"/>
  <c r="F216" i="6" s="1"/>
  <c r="D75" i="6"/>
  <c r="F143" i="6"/>
  <c r="D144" i="6"/>
  <c r="E167" i="6"/>
  <c r="F167" i="6" s="1"/>
  <c r="E165" i="6"/>
  <c r="F165" i="6" s="1"/>
  <c r="E155" i="6"/>
  <c r="F155" i="6" s="1"/>
  <c r="E151" i="6"/>
  <c r="F151" i="6" s="1"/>
  <c r="E169" i="6"/>
  <c r="F169" i="6" s="1"/>
  <c r="E103" i="6"/>
  <c r="F103" i="6" s="1"/>
  <c r="E240" i="6"/>
  <c r="F240" i="6" s="1"/>
  <c r="E168" i="6"/>
  <c r="F168" i="6" s="1"/>
  <c r="E166" i="6"/>
  <c r="F166" i="6" s="1"/>
  <c r="E164" i="6"/>
  <c r="F164" i="6" s="1"/>
  <c r="E162" i="6"/>
  <c r="F162" i="6" s="1"/>
  <c r="E160" i="6"/>
  <c r="F160" i="6" s="1"/>
  <c r="E158" i="6"/>
  <c r="F158" i="6" s="1"/>
  <c r="E156" i="6"/>
  <c r="F156" i="6" s="1"/>
  <c r="E154" i="6"/>
  <c r="F154" i="6" s="1"/>
  <c r="E152" i="6"/>
  <c r="F152" i="6" s="1"/>
  <c r="E150" i="6"/>
  <c r="F150" i="6" s="1"/>
  <c r="E148" i="6"/>
  <c r="F148" i="6" s="1"/>
  <c r="E146" i="6"/>
  <c r="F146" i="6" s="1"/>
  <c r="E144" i="6"/>
  <c r="F144" i="6" s="1"/>
  <c r="D143" i="6"/>
  <c r="E313" i="6" l="1"/>
  <c r="F313" i="6" s="1"/>
  <c r="E105" i="6"/>
  <c r="F105" i="6" s="1"/>
  <c r="D275" i="5" l="1"/>
  <c r="D273" i="5"/>
  <c r="D272" i="5"/>
  <c r="D271" i="5"/>
  <c r="D270" i="5"/>
  <c r="D269" i="5"/>
  <c r="D268" i="5"/>
  <c r="D267" i="5"/>
  <c r="D266" i="5"/>
  <c r="D265" i="5"/>
  <c r="D264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07" i="5" l="1"/>
  <c r="D205" i="5"/>
  <c r="D204" i="5"/>
  <c r="D203" i="5"/>
  <c r="D202" i="5"/>
  <c r="D201" i="5"/>
  <c r="D200" i="5"/>
  <c r="D199" i="5"/>
  <c r="D198" i="5"/>
  <c r="D197" i="5"/>
  <c r="D196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37" i="5" l="1"/>
  <c r="D135" i="5"/>
  <c r="D134" i="5"/>
  <c r="D133" i="5"/>
  <c r="D132" i="5"/>
  <c r="D131" i="5"/>
  <c r="D130" i="5"/>
  <c r="D129" i="5"/>
  <c r="D128" i="5"/>
  <c r="D127" i="5"/>
  <c r="D126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R389" i="4" l="1"/>
  <c r="N389" i="4"/>
  <c r="J389" i="4"/>
  <c r="F389" i="4"/>
  <c r="R387" i="4"/>
  <c r="N387" i="4"/>
  <c r="J387" i="4"/>
  <c r="F387" i="4"/>
  <c r="R386" i="4"/>
  <c r="N386" i="4"/>
  <c r="J386" i="4"/>
  <c r="F386" i="4"/>
  <c r="R384" i="4"/>
  <c r="N384" i="4"/>
  <c r="J384" i="4"/>
  <c r="F384" i="4"/>
  <c r="R383" i="4"/>
  <c r="N383" i="4"/>
  <c r="J383" i="4"/>
  <c r="F383" i="4"/>
  <c r="R382" i="4"/>
  <c r="N382" i="4"/>
  <c r="J382" i="4"/>
  <c r="F382" i="4"/>
  <c r="R378" i="4"/>
  <c r="N378" i="4"/>
  <c r="J378" i="4"/>
  <c r="F378" i="4"/>
  <c r="R377" i="4"/>
  <c r="N377" i="4"/>
  <c r="J377" i="4"/>
  <c r="F377" i="4"/>
  <c r="R371" i="4"/>
  <c r="N371" i="4"/>
  <c r="J371" i="4"/>
  <c r="F371" i="4"/>
  <c r="R370" i="4"/>
  <c r="N370" i="4"/>
  <c r="J370" i="4"/>
  <c r="F370" i="4"/>
  <c r="R369" i="4"/>
  <c r="N369" i="4"/>
  <c r="J369" i="4"/>
  <c r="F369" i="4"/>
  <c r="R367" i="4"/>
  <c r="N367" i="4"/>
  <c r="J367" i="4"/>
  <c r="F367" i="4"/>
  <c r="R366" i="4"/>
  <c r="N366" i="4"/>
  <c r="J366" i="4"/>
  <c r="F366" i="4"/>
  <c r="R364" i="4"/>
  <c r="N364" i="4"/>
  <c r="J364" i="4"/>
  <c r="F364" i="4"/>
  <c r="R359" i="4"/>
  <c r="N359" i="4"/>
  <c r="J359" i="4"/>
  <c r="F359" i="4"/>
  <c r="R358" i="4"/>
  <c r="N358" i="4"/>
  <c r="J358" i="4"/>
  <c r="F358" i="4"/>
  <c r="D344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P9" i="5" l="1"/>
  <c r="G9" i="5"/>
  <c r="J9" i="5"/>
  <c r="D9" i="5"/>
  <c r="M9" i="5"/>
  <c r="C80" i="5"/>
  <c r="P17" i="5"/>
  <c r="G17" i="5"/>
  <c r="D17" i="5"/>
  <c r="J17" i="5"/>
  <c r="M17" i="5"/>
  <c r="C88" i="5"/>
  <c r="P25" i="5"/>
  <c r="D25" i="5"/>
  <c r="G25" i="5"/>
  <c r="J25" i="5"/>
  <c r="M25" i="5"/>
  <c r="C168" i="5"/>
  <c r="C241" i="5"/>
  <c r="C282" i="5"/>
  <c r="E282" i="5" s="1"/>
  <c r="L38" i="5"/>
  <c r="C145" i="5"/>
  <c r="E145" i="5" s="1"/>
  <c r="D10" i="5"/>
  <c r="P10" i="5"/>
  <c r="J10" i="5"/>
  <c r="M10" i="5"/>
  <c r="G10" i="5"/>
  <c r="C218" i="5"/>
  <c r="E218" i="5" s="1"/>
  <c r="C81" i="5"/>
  <c r="C290" i="5"/>
  <c r="C153" i="5"/>
  <c r="M18" i="5"/>
  <c r="O369" i="5" s="1"/>
  <c r="P18" i="5"/>
  <c r="J18" i="5"/>
  <c r="K369" i="5" s="1"/>
  <c r="D18" i="5"/>
  <c r="C369" i="5" s="1"/>
  <c r="G18" i="5"/>
  <c r="G369" i="5" s="1"/>
  <c r="C226" i="5"/>
  <c r="C89" i="5"/>
  <c r="E89" i="5" s="1"/>
  <c r="C298" i="5"/>
  <c r="C161" i="5"/>
  <c r="E161" i="5" s="1"/>
  <c r="J26" i="5"/>
  <c r="K377" i="5" s="1"/>
  <c r="D26" i="5"/>
  <c r="C377" i="5" s="1"/>
  <c r="M26" i="5"/>
  <c r="O377" i="5" s="1"/>
  <c r="G26" i="5"/>
  <c r="G377" i="5" s="1"/>
  <c r="P26" i="5"/>
  <c r="C234" i="5"/>
  <c r="E234" i="5" s="1"/>
  <c r="C97" i="5"/>
  <c r="C306" i="5"/>
  <c r="C169" i="5"/>
  <c r="M34" i="5"/>
  <c r="P34" i="5"/>
  <c r="J34" i="5"/>
  <c r="D34" i="5"/>
  <c r="G34" i="5"/>
  <c r="C242" i="5"/>
  <c r="E242" i="5" s="1"/>
  <c r="C74" i="5"/>
  <c r="C38" i="5"/>
  <c r="C283" i="5"/>
  <c r="C146" i="5"/>
  <c r="E146" i="5" s="1"/>
  <c r="J11" i="5"/>
  <c r="M11" i="5"/>
  <c r="D11" i="5"/>
  <c r="G11" i="5"/>
  <c r="P11" i="5"/>
  <c r="C219" i="5"/>
  <c r="E219" i="5" s="1"/>
  <c r="C82" i="5"/>
  <c r="C291" i="5"/>
  <c r="C154" i="5"/>
  <c r="J19" i="5"/>
  <c r="K370" i="5" s="1"/>
  <c r="M19" i="5"/>
  <c r="O370" i="5" s="1"/>
  <c r="D19" i="5"/>
  <c r="C370" i="5" s="1"/>
  <c r="G19" i="5"/>
  <c r="G370" i="5" s="1"/>
  <c r="P19" i="5"/>
  <c r="C227" i="5"/>
  <c r="E227" i="5" s="1"/>
  <c r="C90" i="5"/>
  <c r="E90" i="5" s="1"/>
  <c r="C299" i="5"/>
  <c r="C162" i="5"/>
  <c r="E162" i="5" s="1"/>
  <c r="J27" i="5"/>
  <c r="K378" i="5" s="1"/>
  <c r="M27" i="5"/>
  <c r="O378" i="5" s="1"/>
  <c r="D27" i="5"/>
  <c r="C378" i="5" s="1"/>
  <c r="G27" i="5"/>
  <c r="G378" i="5" s="1"/>
  <c r="P27" i="5"/>
  <c r="C235" i="5"/>
  <c r="C98" i="5"/>
  <c r="C307" i="5"/>
  <c r="C170" i="5"/>
  <c r="J35" i="5"/>
  <c r="K386" i="5" s="1"/>
  <c r="M35" i="5"/>
  <c r="O386" i="5" s="1"/>
  <c r="D35" i="5"/>
  <c r="C386" i="5" s="1"/>
  <c r="G35" i="5"/>
  <c r="G386" i="5" s="1"/>
  <c r="P35" i="5"/>
  <c r="C217" i="5"/>
  <c r="E217" i="5" s="1"/>
  <c r="C225" i="5"/>
  <c r="E225" i="5" s="1"/>
  <c r="P33" i="5"/>
  <c r="D33" i="5"/>
  <c r="C384" i="5" s="1"/>
  <c r="J33" i="5"/>
  <c r="K384" i="5" s="1"/>
  <c r="M33" i="5"/>
  <c r="O384" i="5" s="1"/>
  <c r="G33" i="5"/>
  <c r="G384" i="5" s="1"/>
  <c r="C75" i="5"/>
  <c r="E75" i="5" s="1"/>
  <c r="G12" i="5"/>
  <c r="D12" i="5"/>
  <c r="J12" i="5"/>
  <c r="M12" i="5"/>
  <c r="P12" i="5"/>
  <c r="G20" i="5"/>
  <c r="G371" i="5" s="1"/>
  <c r="J20" i="5"/>
  <c r="K371" i="5" s="1"/>
  <c r="D20" i="5"/>
  <c r="C371" i="5" s="1"/>
  <c r="M20" i="5"/>
  <c r="O371" i="5" s="1"/>
  <c r="P20" i="5"/>
  <c r="C91" i="5"/>
  <c r="E91" i="5" s="1"/>
  <c r="G36" i="5"/>
  <c r="G387" i="5" s="1"/>
  <c r="D36" i="5"/>
  <c r="C387" i="5" s="1"/>
  <c r="M36" i="5"/>
  <c r="O387" i="5" s="1"/>
  <c r="P36" i="5"/>
  <c r="J36" i="5"/>
  <c r="K387" i="5" s="1"/>
  <c r="D13" i="5"/>
  <c r="C364" i="5" s="1"/>
  <c r="M13" i="5"/>
  <c r="O364" i="5" s="1"/>
  <c r="G13" i="5"/>
  <c r="G364" i="5" s="1"/>
  <c r="P13" i="5"/>
  <c r="J13" i="5"/>
  <c r="K364" i="5" s="1"/>
  <c r="C84" i="5"/>
  <c r="C229" i="5"/>
  <c r="D29" i="5"/>
  <c r="M29" i="5"/>
  <c r="G29" i="5"/>
  <c r="P29" i="5"/>
  <c r="J29" i="5"/>
  <c r="C100" i="5"/>
  <c r="E100" i="5" s="1"/>
  <c r="C214" i="5"/>
  <c r="E214" i="5" s="1"/>
  <c r="C77" i="5"/>
  <c r="E77" i="5" s="1"/>
  <c r="F77" i="5" s="1"/>
  <c r="C286" i="5"/>
  <c r="C149" i="5"/>
  <c r="E149" i="5" s="1"/>
  <c r="M14" i="5"/>
  <c r="P14" i="5"/>
  <c r="G14" i="5"/>
  <c r="J14" i="5"/>
  <c r="D14" i="5"/>
  <c r="C222" i="5"/>
  <c r="E222" i="5" s="1"/>
  <c r="C85" i="5"/>
  <c r="C294" i="5"/>
  <c r="C157" i="5"/>
  <c r="M22" i="5"/>
  <c r="P22" i="5"/>
  <c r="G22" i="5"/>
  <c r="J22" i="5"/>
  <c r="D22" i="5"/>
  <c r="C230" i="5"/>
  <c r="E230" i="5" s="1"/>
  <c r="C93" i="5"/>
  <c r="E93" i="5" s="1"/>
  <c r="C302" i="5"/>
  <c r="C165" i="5"/>
  <c r="E165" i="5" s="1"/>
  <c r="M30" i="5"/>
  <c r="P30" i="5"/>
  <c r="G30" i="5"/>
  <c r="J30" i="5"/>
  <c r="D30" i="5"/>
  <c r="C238" i="5"/>
  <c r="E238" i="5" s="1"/>
  <c r="C101" i="5"/>
  <c r="C310" i="5"/>
  <c r="C152" i="5"/>
  <c r="C297" i="5"/>
  <c r="C96" i="5"/>
  <c r="C284" i="5"/>
  <c r="C83" i="5"/>
  <c r="E83" i="5" s="1"/>
  <c r="C155" i="5"/>
  <c r="E155" i="5" s="1"/>
  <c r="C228" i="5"/>
  <c r="C163" i="5"/>
  <c r="C99" i="5"/>
  <c r="C171" i="5"/>
  <c r="C213" i="5"/>
  <c r="E213" i="5" s="1"/>
  <c r="I38" i="5"/>
  <c r="C285" i="5"/>
  <c r="C148" i="5"/>
  <c r="E148" i="5" s="1"/>
  <c r="C156" i="5"/>
  <c r="C92" i="5"/>
  <c r="C164" i="5"/>
  <c r="C309" i="5"/>
  <c r="J7" i="5"/>
  <c r="K358" i="5" s="1"/>
  <c r="G7" i="5"/>
  <c r="G358" i="5" s="1"/>
  <c r="O38" i="5"/>
  <c r="M7" i="5"/>
  <c r="O358" i="5" s="1"/>
  <c r="P7" i="5"/>
  <c r="D7" i="5"/>
  <c r="C358" i="5" s="1"/>
  <c r="C215" i="5"/>
  <c r="E215" i="5" s="1"/>
  <c r="C78" i="5"/>
  <c r="E78" i="5" s="1"/>
  <c r="C287" i="5"/>
  <c r="C150" i="5"/>
  <c r="D150" i="5" s="1"/>
  <c r="J15" i="5"/>
  <c r="K366" i="5" s="1"/>
  <c r="G15" i="5"/>
  <c r="G366" i="5" s="1"/>
  <c r="P15" i="5"/>
  <c r="M15" i="5"/>
  <c r="O366" i="5" s="1"/>
  <c r="D15" i="5"/>
  <c r="C366" i="5" s="1"/>
  <c r="C223" i="5"/>
  <c r="E223" i="5" s="1"/>
  <c r="C86" i="5"/>
  <c r="C295" i="5"/>
  <c r="C158" i="5"/>
  <c r="E158" i="5" s="1"/>
  <c r="G23" i="5"/>
  <c r="J23" i="5"/>
  <c r="M23" i="5"/>
  <c r="P23" i="5"/>
  <c r="D23" i="5"/>
  <c r="C231" i="5"/>
  <c r="E231" i="5" s="1"/>
  <c r="C94" i="5"/>
  <c r="E94" i="5" s="1"/>
  <c r="C303" i="5"/>
  <c r="C166" i="5"/>
  <c r="J31" i="5"/>
  <c r="K382" i="5" s="1"/>
  <c r="G31" i="5"/>
  <c r="G382" i="5" s="1"/>
  <c r="P31" i="5"/>
  <c r="D31" i="5"/>
  <c r="C382" i="5" s="1"/>
  <c r="M31" i="5"/>
  <c r="O382" i="5" s="1"/>
  <c r="C239" i="5"/>
  <c r="C102" i="5"/>
  <c r="C311" i="5"/>
  <c r="C144" i="5"/>
  <c r="E144" i="5" s="1"/>
  <c r="C289" i="5"/>
  <c r="C160" i="5"/>
  <c r="E160" i="5" s="1"/>
  <c r="C233" i="5"/>
  <c r="C305" i="5"/>
  <c r="C147" i="5"/>
  <c r="C220" i="5"/>
  <c r="C292" i="5"/>
  <c r="C300" i="5"/>
  <c r="D28" i="5"/>
  <c r="M28" i="5"/>
  <c r="G28" i="5"/>
  <c r="P28" i="5"/>
  <c r="J28" i="5"/>
  <c r="C236" i="5"/>
  <c r="C308" i="5"/>
  <c r="C76" i="5"/>
  <c r="C221" i="5"/>
  <c r="C293" i="5"/>
  <c r="D21" i="5"/>
  <c r="P21" i="5"/>
  <c r="M21" i="5"/>
  <c r="G21" i="5"/>
  <c r="J21" i="5"/>
  <c r="C301" i="5"/>
  <c r="C237" i="5"/>
  <c r="E237" i="5" s="1"/>
  <c r="C172" i="5"/>
  <c r="E172" i="5" s="1"/>
  <c r="C143" i="5"/>
  <c r="F38" i="5"/>
  <c r="G8" i="5"/>
  <c r="G359" i="5" s="1"/>
  <c r="P8" i="5"/>
  <c r="J8" i="5"/>
  <c r="K359" i="5" s="1"/>
  <c r="D8" i="5"/>
  <c r="C359" i="5" s="1"/>
  <c r="M8" i="5"/>
  <c r="O359" i="5" s="1"/>
  <c r="C216" i="5"/>
  <c r="C79" i="5"/>
  <c r="C288" i="5"/>
  <c r="C151" i="5"/>
  <c r="G16" i="5"/>
  <c r="G367" i="5" s="1"/>
  <c r="P16" i="5"/>
  <c r="J16" i="5"/>
  <c r="K367" i="5" s="1"/>
  <c r="D16" i="5"/>
  <c r="C367" i="5" s="1"/>
  <c r="M16" i="5"/>
  <c r="O367" i="5" s="1"/>
  <c r="C224" i="5"/>
  <c r="E224" i="5" s="1"/>
  <c r="C87" i="5"/>
  <c r="E87" i="5" s="1"/>
  <c r="C296" i="5"/>
  <c r="C159" i="5"/>
  <c r="G24" i="5"/>
  <c r="P24" i="5"/>
  <c r="J24" i="5"/>
  <c r="D24" i="5"/>
  <c r="M24" i="5"/>
  <c r="C232" i="5"/>
  <c r="C95" i="5"/>
  <c r="C304" i="5"/>
  <c r="C167" i="5"/>
  <c r="G32" i="5"/>
  <c r="G383" i="5" s="1"/>
  <c r="J32" i="5"/>
  <c r="K383" i="5" s="1"/>
  <c r="P32" i="5"/>
  <c r="D32" i="5"/>
  <c r="C383" i="5" s="1"/>
  <c r="M32" i="5"/>
  <c r="O383" i="5" s="1"/>
  <c r="C240" i="5"/>
  <c r="E240" i="5" s="1"/>
  <c r="C103" i="5"/>
  <c r="E103" i="5" s="1"/>
  <c r="D275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F172" i="5" l="1"/>
  <c r="D293" i="5"/>
  <c r="F215" i="5"/>
  <c r="F242" i="5"/>
  <c r="D97" i="5"/>
  <c r="D233" i="5"/>
  <c r="F223" i="5"/>
  <c r="F100" i="5"/>
  <c r="D305" i="5"/>
  <c r="F214" i="5"/>
  <c r="F144" i="5"/>
  <c r="F162" i="5"/>
  <c r="F75" i="5"/>
  <c r="F237" i="5"/>
  <c r="D221" i="5"/>
  <c r="F217" i="5"/>
  <c r="O385" i="5"/>
  <c r="O381" i="5"/>
  <c r="K381" i="5" s="1"/>
  <c r="G381" i="5" s="1"/>
  <c r="C381" i="5" s="1"/>
  <c r="O380" i="5" s="1"/>
  <c r="K380" i="5" s="1"/>
  <c r="G380" i="5" s="1"/>
  <c r="C380" i="5" s="1"/>
  <c r="O379" i="5" s="1"/>
  <c r="K379" i="5" s="1"/>
  <c r="G379" i="5" s="1"/>
  <c r="C379" i="5" s="1"/>
  <c r="F91" i="5"/>
  <c r="F87" i="5"/>
  <c r="F148" i="5"/>
  <c r="F93" i="5"/>
  <c r="D306" i="5"/>
  <c r="F145" i="5"/>
  <c r="D239" i="5"/>
  <c r="F90" i="5"/>
  <c r="D156" i="5"/>
  <c r="D101" i="5"/>
  <c r="D166" i="5"/>
  <c r="D92" i="5"/>
  <c r="D163" i="5"/>
  <c r="E166" i="5"/>
  <c r="F166" i="5" s="1"/>
  <c r="F219" i="5"/>
  <c r="D235" i="5"/>
  <c r="D81" i="5"/>
  <c r="F146" i="5"/>
  <c r="F230" i="5"/>
  <c r="D290" i="5"/>
  <c r="F160" i="5"/>
  <c r="D216" i="5"/>
  <c r="O365" i="5"/>
  <c r="K365" i="5" s="1"/>
  <c r="G365" i="5" s="1"/>
  <c r="C365" i="5" s="1"/>
  <c r="F89" i="5"/>
  <c r="D304" i="5"/>
  <c r="D79" i="5"/>
  <c r="D223" i="5"/>
  <c r="D85" i="5"/>
  <c r="D219" i="5"/>
  <c r="D88" i="5"/>
  <c r="D147" i="5"/>
  <c r="D303" i="5"/>
  <c r="D228" i="5"/>
  <c r="D84" i="5"/>
  <c r="D310" i="5"/>
  <c r="D229" i="5"/>
  <c r="D232" i="5"/>
  <c r="F149" i="5"/>
  <c r="D98" i="5"/>
  <c r="D95" i="5"/>
  <c r="O363" i="5"/>
  <c r="K363" i="5" s="1"/>
  <c r="D288" i="5"/>
  <c r="D76" i="5"/>
  <c r="E95" i="5"/>
  <c r="F95" i="5" s="1"/>
  <c r="D287" i="5"/>
  <c r="D294" i="5"/>
  <c r="E150" i="5"/>
  <c r="F150" i="5" s="1"/>
  <c r="D82" i="5"/>
  <c r="E147" i="5"/>
  <c r="F147" i="5" s="1"/>
  <c r="D80" i="5"/>
  <c r="E156" i="5"/>
  <c r="F156" i="5" s="1"/>
  <c r="E221" i="5"/>
  <c r="F221" i="5" s="1"/>
  <c r="D152" i="5"/>
  <c r="D157" i="5"/>
  <c r="E235" i="5"/>
  <c r="F235" i="5" s="1"/>
  <c r="E80" i="5"/>
  <c r="F80" i="5" s="1"/>
  <c r="F103" i="5"/>
  <c r="D307" i="5"/>
  <c r="F94" i="5"/>
  <c r="D291" i="5"/>
  <c r="F78" i="5"/>
  <c r="D169" i="5"/>
  <c r="D153" i="5"/>
  <c r="D168" i="5"/>
  <c r="F231" i="5"/>
  <c r="E153" i="5"/>
  <c r="F153" i="5" s="1"/>
  <c r="E76" i="5"/>
  <c r="F76" i="5" s="1"/>
  <c r="E97" i="5"/>
  <c r="F97" i="5" s="1"/>
  <c r="K36" i="5"/>
  <c r="K28" i="5"/>
  <c r="K20" i="5"/>
  <c r="K12" i="5"/>
  <c r="K33" i="5"/>
  <c r="K32" i="5"/>
  <c r="K8" i="5"/>
  <c r="K35" i="5"/>
  <c r="K27" i="5"/>
  <c r="K19" i="5"/>
  <c r="K11" i="5"/>
  <c r="K25" i="5"/>
  <c r="K17" i="5"/>
  <c r="K34" i="5"/>
  <c r="K26" i="5"/>
  <c r="K18" i="5"/>
  <c r="K10" i="5"/>
  <c r="K9" i="5"/>
  <c r="K24" i="5"/>
  <c r="K16" i="5"/>
  <c r="K21" i="5"/>
  <c r="K13" i="5"/>
  <c r="K31" i="5"/>
  <c r="K23" i="5"/>
  <c r="K15" i="5"/>
  <c r="K7" i="5"/>
  <c r="K30" i="5"/>
  <c r="K22" i="5"/>
  <c r="K14" i="5"/>
  <c r="K38" i="5"/>
  <c r="K29" i="5"/>
  <c r="C105" i="5"/>
  <c r="D105" i="5" s="1"/>
  <c r="E30" i="5"/>
  <c r="E22" i="5"/>
  <c r="E14" i="5"/>
  <c r="E27" i="5"/>
  <c r="E34" i="5"/>
  <c r="E15" i="5"/>
  <c r="E38" i="5"/>
  <c r="E29" i="5"/>
  <c r="E21" i="5"/>
  <c r="E13" i="5"/>
  <c r="E10" i="5"/>
  <c r="E36" i="5"/>
  <c r="E28" i="5"/>
  <c r="E20" i="5"/>
  <c r="E12" i="5"/>
  <c r="E35" i="5"/>
  <c r="E19" i="5"/>
  <c r="E11" i="5"/>
  <c r="E26" i="5"/>
  <c r="E18" i="5"/>
  <c r="E7" i="5"/>
  <c r="E33" i="5"/>
  <c r="E25" i="5"/>
  <c r="E17" i="5"/>
  <c r="E9" i="5"/>
  <c r="E32" i="5"/>
  <c r="E24" i="5"/>
  <c r="E16" i="5"/>
  <c r="E8" i="5"/>
  <c r="E31" i="5"/>
  <c r="E23" i="5"/>
  <c r="C313" i="5"/>
  <c r="D313" i="5" s="1"/>
  <c r="N31" i="5"/>
  <c r="N23" i="5"/>
  <c r="N15" i="5"/>
  <c r="N7" i="5"/>
  <c r="N28" i="5"/>
  <c r="N35" i="5"/>
  <c r="N16" i="5"/>
  <c r="N30" i="5"/>
  <c r="N22" i="5"/>
  <c r="N14" i="5"/>
  <c r="N12" i="5"/>
  <c r="N27" i="5"/>
  <c r="N19" i="5"/>
  <c r="N11" i="5"/>
  <c r="N38" i="5"/>
  <c r="N29" i="5"/>
  <c r="N21" i="5"/>
  <c r="N13" i="5"/>
  <c r="N36" i="5"/>
  <c r="N20" i="5"/>
  <c r="N24" i="5"/>
  <c r="N8" i="5"/>
  <c r="N34" i="5"/>
  <c r="N26" i="5"/>
  <c r="N18" i="5"/>
  <c r="N10" i="5"/>
  <c r="N33" i="5"/>
  <c r="N25" i="5"/>
  <c r="N17" i="5"/>
  <c r="N9" i="5"/>
  <c r="N32" i="5"/>
  <c r="D75" i="5"/>
  <c r="F282" i="5"/>
  <c r="D283" i="5"/>
  <c r="K385" i="5"/>
  <c r="G385" i="5" s="1"/>
  <c r="C385" i="5" s="1"/>
  <c r="O368" i="5"/>
  <c r="K368" i="5" s="1"/>
  <c r="G368" i="5" s="1"/>
  <c r="C368" i="5" s="1"/>
  <c r="D164" i="5"/>
  <c r="D99" i="5"/>
  <c r="D100" i="5"/>
  <c r="D151" i="5"/>
  <c r="D301" i="5"/>
  <c r="D102" i="5"/>
  <c r="D86" i="5"/>
  <c r="D171" i="5"/>
  <c r="E228" i="5"/>
  <c r="F228" i="5" s="1"/>
  <c r="G363" i="5"/>
  <c r="C363" i="5" s="1"/>
  <c r="O362" i="5" s="1"/>
  <c r="K362" i="5" s="1"/>
  <c r="G362" i="5" s="1"/>
  <c r="C362" i="5" s="1"/>
  <c r="O361" i="5" s="1"/>
  <c r="K361" i="5" s="1"/>
  <c r="G361" i="5" s="1"/>
  <c r="C361" i="5" s="1"/>
  <c r="O360" i="5" s="1"/>
  <c r="K360" i="5" s="1"/>
  <c r="G360" i="5" s="1"/>
  <c r="C360" i="5" s="1"/>
  <c r="D154" i="5"/>
  <c r="O376" i="5"/>
  <c r="K376" i="5" s="1"/>
  <c r="G376" i="5" s="1"/>
  <c r="C376" i="5" s="1"/>
  <c r="O375" i="5" s="1"/>
  <c r="K375" i="5" s="1"/>
  <c r="G375" i="5" s="1"/>
  <c r="C375" i="5" s="1"/>
  <c r="O374" i="5" s="1"/>
  <c r="K374" i="5" s="1"/>
  <c r="G374" i="5" s="1"/>
  <c r="C374" i="5" s="1"/>
  <c r="O373" i="5" s="1"/>
  <c r="K373" i="5" s="1"/>
  <c r="G373" i="5" s="1"/>
  <c r="C373" i="5" s="1"/>
  <c r="O372" i="5" s="1"/>
  <c r="K372" i="5" s="1"/>
  <c r="G372" i="5" s="1"/>
  <c r="C372" i="5" s="1"/>
  <c r="F224" i="5"/>
  <c r="D241" i="5"/>
  <c r="E84" i="5"/>
  <c r="F84" i="5" s="1"/>
  <c r="F238" i="5"/>
  <c r="D224" i="5"/>
  <c r="D237" i="5"/>
  <c r="D311" i="5"/>
  <c r="E82" i="5"/>
  <c r="F82" i="5" s="1"/>
  <c r="D96" i="5"/>
  <c r="D93" i="5"/>
  <c r="F225" i="5"/>
  <c r="E154" i="5"/>
  <c r="F154" i="5" s="1"/>
  <c r="D103" i="5"/>
  <c r="E88" i="5"/>
  <c r="F88" i="5" s="1"/>
  <c r="D286" i="5"/>
  <c r="D225" i="5"/>
  <c r="F155" i="5"/>
  <c r="E101" i="5"/>
  <c r="F101" i="5" s="1"/>
  <c r="D298" i="5"/>
  <c r="E85" i="5"/>
  <c r="F85" i="5" s="1"/>
  <c r="E99" i="5"/>
  <c r="F99" i="5" s="1"/>
  <c r="D296" i="5"/>
  <c r="F83" i="5"/>
  <c r="D143" i="5"/>
  <c r="D236" i="5"/>
  <c r="F234" i="5"/>
  <c r="D289" i="5"/>
  <c r="D231" i="5"/>
  <c r="E229" i="5"/>
  <c r="F229" i="5" s="1"/>
  <c r="D215" i="5"/>
  <c r="E143" i="5"/>
  <c r="F143" i="5" s="1"/>
  <c r="D285" i="5"/>
  <c r="D83" i="5"/>
  <c r="D165" i="5"/>
  <c r="D149" i="5"/>
  <c r="E239" i="5"/>
  <c r="F239" i="5" s="1"/>
  <c r="E102" i="5"/>
  <c r="F102" i="5" s="1"/>
  <c r="D299" i="5"/>
  <c r="E86" i="5"/>
  <c r="F86" i="5" s="1"/>
  <c r="D161" i="5"/>
  <c r="D145" i="5"/>
  <c r="D38" i="5"/>
  <c r="C389" i="5" s="1"/>
  <c r="Q34" i="5"/>
  <c r="Q26" i="5"/>
  <c r="Q18" i="5"/>
  <c r="Q10" i="5"/>
  <c r="G38" i="5"/>
  <c r="G389" i="5" s="1"/>
  <c r="Q23" i="5"/>
  <c r="P38" i="5"/>
  <c r="Q11" i="5"/>
  <c r="M38" i="5"/>
  <c r="O389" i="5" s="1"/>
  <c r="Q33" i="5"/>
  <c r="Q25" i="5"/>
  <c r="Q17" i="5"/>
  <c r="Q9" i="5"/>
  <c r="Q31" i="5"/>
  <c r="Q15" i="5"/>
  <c r="Q22" i="5"/>
  <c r="Q19" i="5"/>
  <c r="Q32" i="5"/>
  <c r="Q24" i="5"/>
  <c r="Q16" i="5"/>
  <c r="Q8" i="5"/>
  <c r="Q7" i="5"/>
  <c r="Q30" i="5"/>
  <c r="Q14" i="5"/>
  <c r="Q38" i="5"/>
  <c r="Q29" i="5"/>
  <c r="Q21" i="5"/>
  <c r="Q13" i="5"/>
  <c r="J38" i="5"/>
  <c r="K389" i="5" s="1"/>
  <c r="Q36" i="5"/>
  <c r="Q28" i="5"/>
  <c r="Q20" i="5"/>
  <c r="Q12" i="5"/>
  <c r="Q35" i="5"/>
  <c r="Q27" i="5"/>
  <c r="F213" i="5"/>
  <c r="D214" i="5"/>
  <c r="D144" i="5"/>
  <c r="H33" i="5"/>
  <c r="H25" i="5"/>
  <c r="H17" i="5"/>
  <c r="H9" i="5"/>
  <c r="H32" i="5"/>
  <c r="H24" i="5"/>
  <c r="H16" i="5"/>
  <c r="H8" i="5"/>
  <c r="H30" i="5"/>
  <c r="H22" i="5"/>
  <c r="H14" i="5"/>
  <c r="H38" i="5"/>
  <c r="H29" i="5"/>
  <c r="H13" i="5"/>
  <c r="H34" i="5"/>
  <c r="H18" i="5"/>
  <c r="H10" i="5"/>
  <c r="H31" i="5"/>
  <c r="H23" i="5"/>
  <c r="H15" i="5"/>
  <c r="H7" i="5"/>
  <c r="H21" i="5"/>
  <c r="H36" i="5"/>
  <c r="H28" i="5"/>
  <c r="H20" i="5"/>
  <c r="H12" i="5"/>
  <c r="H35" i="5"/>
  <c r="H27" i="5"/>
  <c r="H19" i="5"/>
  <c r="H11" i="5"/>
  <c r="H26" i="5"/>
  <c r="E233" i="5"/>
  <c r="F233" i="5" s="1"/>
  <c r="E81" i="5"/>
  <c r="F81" i="5" s="1"/>
  <c r="E79" i="5"/>
  <c r="F79" i="5" s="1"/>
  <c r="E163" i="5"/>
  <c r="F163" i="5" s="1"/>
  <c r="D167" i="5"/>
  <c r="F227" i="5"/>
  <c r="D220" i="5"/>
  <c r="E167" i="5"/>
  <c r="F167" i="5" s="1"/>
  <c r="E151" i="5"/>
  <c r="F151" i="5" s="1"/>
  <c r="D309" i="5"/>
  <c r="D297" i="5"/>
  <c r="D230" i="5"/>
  <c r="F165" i="5"/>
  <c r="D170" i="5"/>
  <c r="D242" i="5"/>
  <c r="F240" i="5"/>
  <c r="D226" i="5"/>
  <c r="F161" i="5"/>
  <c r="D240" i="5"/>
  <c r="F222" i="5"/>
  <c r="E157" i="5"/>
  <c r="F157" i="5" s="1"/>
  <c r="D292" i="5"/>
  <c r="E98" i="5"/>
  <c r="F98" i="5" s="1"/>
  <c r="D295" i="5"/>
  <c r="D213" i="5"/>
  <c r="F158" i="5"/>
  <c r="D77" i="5"/>
  <c r="E96" i="5"/>
  <c r="F96" i="5" s="1"/>
  <c r="D217" i="5"/>
  <c r="E241" i="5"/>
  <c r="F241" i="5" s="1"/>
  <c r="D227" i="5"/>
  <c r="D74" i="5"/>
  <c r="E170" i="5"/>
  <c r="F170" i="5" s="1"/>
  <c r="D89" i="5"/>
  <c r="D282" i="5"/>
  <c r="E92" i="5"/>
  <c r="F92" i="5" s="1"/>
  <c r="E168" i="5"/>
  <c r="F168" i="5" s="1"/>
  <c r="D87" i="5"/>
  <c r="E152" i="5"/>
  <c r="F152" i="5" s="1"/>
  <c r="D172" i="5"/>
  <c r="D300" i="5"/>
  <c r="D158" i="5"/>
  <c r="D284" i="5"/>
  <c r="D302" i="5"/>
  <c r="E171" i="5"/>
  <c r="F171" i="5" s="1"/>
  <c r="D90" i="5"/>
  <c r="D159" i="5"/>
  <c r="D308" i="5"/>
  <c r="E164" i="5"/>
  <c r="F164" i="5" s="1"/>
  <c r="D160" i="5"/>
  <c r="D94" i="5"/>
  <c r="E159" i="5"/>
  <c r="F159" i="5" s="1"/>
  <c r="D78" i="5"/>
  <c r="E74" i="5"/>
  <c r="F74" i="5" s="1"/>
  <c r="D148" i="5"/>
  <c r="D155" i="5"/>
  <c r="D238" i="5"/>
  <c r="E236" i="5"/>
  <c r="F236" i="5" s="1"/>
  <c r="D222" i="5"/>
  <c r="E220" i="5"/>
  <c r="F220" i="5" s="1"/>
  <c r="D91" i="5"/>
  <c r="E226" i="5"/>
  <c r="F226" i="5" s="1"/>
  <c r="F218" i="5"/>
  <c r="E169" i="5"/>
  <c r="F169" i="5" s="1"/>
  <c r="D162" i="5"/>
  <c r="D146" i="5"/>
  <c r="D234" i="5"/>
  <c r="E232" i="5"/>
  <c r="F232" i="5" s="1"/>
  <c r="D218" i="5"/>
  <c r="E216" i="5"/>
  <c r="F216" i="5" s="1"/>
  <c r="E313" i="5" l="1"/>
  <c r="F313" i="5" s="1"/>
  <c r="E105" i="5"/>
  <c r="F105" i="5" s="1"/>
  <c r="D207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37" i="4" l="1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V454" i="3" l="1"/>
  <c r="R454" i="3"/>
  <c r="N454" i="3"/>
  <c r="J454" i="3"/>
  <c r="F454" i="3"/>
  <c r="V452" i="3"/>
  <c r="R452" i="3"/>
  <c r="N452" i="3"/>
  <c r="J452" i="3"/>
  <c r="F452" i="3"/>
  <c r="V451" i="3"/>
  <c r="R451" i="3"/>
  <c r="N451" i="3"/>
  <c r="J451" i="3"/>
  <c r="F451" i="3"/>
  <c r="V449" i="3"/>
  <c r="R449" i="3"/>
  <c r="N449" i="3"/>
  <c r="J449" i="3"/>
  <c r="F449" i="3"/>
  <c r="V448" i="3"/>
  <c r="R448" i="3"/>
  <c r="N448" i="3"/>
  <c r="J448" i="3"/>
  <c r="F448" i="3"/>
  <c r="V447" i="3"/>
  <c r="R447" i="3"/>
  <c r="N447" i="3"/>
  <c r="J447" i="3"/>
  <c r="F447" i="3"/>
  <c r="V443" i="3"/>
  <c r="R443" i="3"/>
  <c r="N443" i="3"/>
  <c r="J443" i="3"/>
  <c r="F443" i="3"/>
  <c r="V442" i="3"/>
  <c r="R442" i="3"/>
  <c r="N442" i="3"/>
  <c r="J442" i="3"/>
  <c r="F442" i="3"/>
  <c r="V436" i="3"/>
  <c r="R436" i="3"/>
  <c r="N436" i="3"/>
  <c r="J436" i="3"/>
  <c r="F436" i="3"/>
  <c r="V435" i="3"/>
  <c r="R435" i="3"/>
  <c r="N435" i="3"/>
  <c r="J435" i="3"/>
  <c r="F435" i="3"/>
  <c r="V434" i="3"/>
  <c r="R434" i="3"/>
  <c r="N434" i="3"/>
  <c r="J434" i="3"/>
  <c r="F434" i="3"/>
  <c r="V432" i="3"/>
  <c r="R432" i="3"/>
  <c r="N432" i="3"/>
  <c r="J432" i="3"/>
  <c r="F432" i="3"/>
  <c r="V431" i="3"/>
  <c r="R431" i="3"/>
  <c r="N431" i="3"/>
  <c r="J431" i="3"/>
  <c r="F431" i="3"/>
  <c r="V429" i="3"/>
  <c r="R429" i="3"/>
  <c r="N429" i="3"/>
  <c r="J429" i="3"/>
  <c r="F429" i="3"/>
  <c r="V424" i="3"/>
  <c r="R424" i="3"/>
  <c r="N424" i="3"/>
  <c r="J424" i="3"/>
  <c r="F424" i="3"/>
  <c r="V423" i="3"/>
  <c r="R423" i="3"/>
  <c r="N423" i="3"/>
  <c r="J423" i="3"/>
  <c r="F423" i="3"/>
  <c r="C413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C75" i="4" l="1"/>
  <c r="C213" i="4"/>
  <c r="I38" i="4"/>
  <c r="O38" i="4"/>
  <c r="D7" i="4"/>
  <c r="C358" i="4" s="1"/>
  <c r="G7" i="4"/>
  <c r="G358" i="4" s="1"/>
  <c r="M7" i="4"/>
  <c r="O358" i="4" s="1"/>
  <c r="P7" i="4"/>
  <c r="J7" i="4"/>
  <c r="K358" i="4" s="1"/>
  <c r="C143" i="4"/>
  <c r="F38" i="4"/>
  <c r="C74" i="4"/>
  <c r="C38" i="4"/>
  <c r="C282" i="4"/>
  <c r="L38" i="4"/>
  <c r="D293" i="4" s="1"/>
  <c r="C144" i="4"/>
  <c r="C214" i="4"/>
  <c r="C283" i="4"/>
  <c r="P8" i="4"/>
  <c r="M8" i="4"/>
  <c r="O359" i="4" s="1"/>
  <c r="J8" i="4"/>
  <c r="K359" i="4" s="1"/>
  <c r="G8" i="4"/>
  <c r="G359" i="4" s="1"/>
  <c r="D8" i="4"/>
  <c r="C359" i="4" s="1"/>
  <c r="C76" i="4"/>
  <c r="C145" i="4"/>
  <c r="C215" i="4"/>
  <c r="C284" i="4"/>
  <c r="P9" i="4"/>
  <c r="M9" i="4"/>
  <c r="J9" i="4"/>
  <c r="G9" i="4"/>
  <c r="D9" i="4"/>
  <c r="C77" i="4"/>
  <c r="C146" i="4"/>
  <c r="C216" i="4"/>
  <c r="C285" i="4"/>
  <c r="P10" i="4"/>
  <c r="M10" i="4"/>
  <c r="J10" i="4"/>
  <c r="G10" i="4"/>
  <c r="D10" i="4"/>
  <c r="C78" i="4"/>
  <c r="C147" i="4"/>
  <c r="C217" i="4"/>
  <c r="C286" i="4"/>
  <c r="P11" i="4"/>
  <c r="M11" i="4"/>
  <c r="J11" i="4"/>
  <c r="G11" i="4"/>
  <c r="D11" i="4"/>
  <c r="C79" i="4"/>
  <c r="C148" i="4"/>
  <c r="C218" i="4"/>
  <c r="C287" i="4"/>
  <c r="P12" i="4"/>
  <c r="M12" i="4"/>
  <c r="J12" i="4"/>
  <c r="G12" i="4"/>
  <c r="D12" i="4"/>
  <c r="C80" i="4"/>
  <c r="C149" i="4"/>
  <c r="C219" i="4"/>
  <c r="C288" i="4"/>
  <c r="E288" i="4" s="1"/>
  <c r="P13" i="4"/>
  <c r="M13" i="4"/>
  <c r="O364" i="4" s="1"/>
  <c r="J13" i="4"/>
  <c r="K364" i="4" s="1"/>
  <c r="G13" i="4"/>
  <c r="G364" i="4" s="1"/>
  <c r="D13" i="4"/>
  <c r="C364" i="4" s="1"/>
  <c r="C81" i="4"/>
  <c r="C150" i="4"/>
  <c r="C220" i="4"/>
  <c r="C289" i="4"/>
  <c r="P14" i="4"/>
  <c r="M14" i="4"/>
  <c r="J14" i="4"/>
  <c r="G14" i="4"/>
  <c r="D14" i="4"/>
  <c r="C82" i="4"/>
  <c r="C151" i="4"/>
  <c r="C221" i="4"/>
  <c r="C290" i="4"/>
  <c r="P15" i="4"/>
  <c r="M15" i="4"/>
  <c r="O366" i="4" s="1"/>
  <c r="J15" i="4"/>
  <c r="K366" i="4" s="1"/>
  <c r="G15" i="4"/>
  <c r="G366" i="4" s="1"/>
  <c r="D15" i="4"/>
  <c r="C366" i="4" s="1"/>
  <c r="C83" i="4"/>
  <c r="E83" i="4" s="1"/>
  <c r="C152" i="4"/>
  <c r="C222" i="4"/>
  <c r="C291" i="4"/>
  <c r="P16" i="4"/>
  <c r="M16" i="4"/>
  <c r="O367" i="4" s="1"/>
  <c r="J16" i="4"/>
  <c r="K367" i="4" s="1"/>
  <c r="G16" i="4"/>
  <c r="G367" i="4" s="1"/>
  <c r="D16" i="4"/>
  <c r="C367" i="4" s="1"/>
  <c r="C84" i="4"/>
  <c r="C153" i="4"/>
  <c r="C223" i="4"/>
  <c r="C292" i="4"/>
  <c r="P17" i="4"/>
  <c r="M17" i="4"/>
  <c r="J17" i="4"/>
  <c r="G17" i="4"/>
  <c r="D17" i="4"/>
  <c r="C85" i="4"/>
  <c r="C154" i="4"/>
  <c r="C224" i="4"/>
  <c r="C293" i="4"/>
  <c r="P18" i="4"/>
  <c r="M18" i="4"/>
  <c r="O369" i="4" s="1"/>
  <c r="J18" i="4"/>
  <c r="K369" i="4" s="1"/>
  <c r="G18" i="4"/>
  <c r="G369" i="4" s="1"/>
  <c r="D18" i="4"/>
  <c r="C369" i="4" s="1"/>
  <c r="C86" i="4"/>
  <c r="C155" i="4"/>
  <c r="C225" i="4"/>
  <c r="C294" i="4"/>
  <c r="P19" i="4"/>
  <c r="M19" i="4"/>
  <c r="O370" i="4" s="1"/>
  <c r="J19" i="4"/>
  <c r="K370" i="4" s="1"/>
  <c r="G19" i="4"/>
  <c r="G370" i="4" s="1"/>
  <c r="D19" i="4"/>
  <c r="C370" i="4" s="1"/>
  <c r="C87" i="4"/>
  <c r="C156" i="4"/>
  <c r="C226" i="4"/>
  <c r="C295" i="4"/>
  <c r="P20" i="4"/>
  <c r="M20" i="4"/>
  <c r="O371" i="4" s="1"/>
  <c r="J20" i="4"/>
  <c r="K371" i="4" s="1"/>
  <c r="G20" i="4"/>
  <c r="G371" i="4" s="1"/>
  <c r="D20" i="4"/>
  <c r="C371" i="4" s="1"/>
  <c r="C88" i="4"/>
  <c r="C157" i="4"/>
  <c r="C227" i="4"/>
  <c r="C296" i="4"/>
  <c r="P21" i="4"/>
  <c r="M21" i="4"/>
  <c r="J21" i="4"/>
  <c r="G21" i="4"/>
  <c r="D21" i="4"/>
  <c r="C89" i="4"/>
  <c r="C158" i="4"/>
  <c r="C228" i="4"/>
  <c r="C297" i="4"/>
  <c r="P22" i="4"/>
  <c r="M22" i="4"/>
  <c r="J22" i="4"/>
  <c r="G22" i="4"/>
  <c r="D22" i="4"/>
  <c r="C90" i="4"/>
  <c r="C159" i="4"/>
  <c r="C229" i="4"/>
  <c r="C298" i="4"/>
  <c r="P23" i="4"/>
  <c r="M23" i="4"/>
  <c r="J23" i="4"/>
  <c r="G23" i="4"/>
  <c r="D23" i="4"/>
  <c r="C91" i="4"/>
  <c r="C160" i="4"/>
  <c r="C230" i="4"/>
  <c r="C299" i="4"/>
  <c r="P24" i="4"/>
  <c r="M24" i="4"/>
  <c r="J24" i="4"/>
  <c r="G24" i="4"/>
  <c r="D24" i="4"/>
  <c r="C92" i="4"/>
  <c r="C161" i="4"/>
  <c r="C231" i="4"/>
  <c r="C300" i="4"/>
  <c r="P25" i="4"/>
  <c r="M25" i="4"/>
  <c r="J25" i="4"/>
  <c r="G25" i="4"/>
  <c r="D25" i="4"/>
  <c r="C93" i="4"/>
  <c r="C162" i="4"/>
  <c r="C232" i="4"/>
  <c r="C301" i="4"/>
  <c r="P26" i="4"/>
  <c r="M26" i="4"/>
  <c r="O377" i="4" s="1"/>
  <c r="J26" i="4"/>
  <c r="K377" i="4" s="1"/>
  <c r="G26" i="4"/>
  <c r="G377" i="4" s="1"/>
  <c r="D26" i="4"/>
  <c r="C377" i="4" s="1"/>
  <c r="C94" i="4"/>
  <c r="C163" i="4"/>
  <c r="C233" i="4"/>
  <c r="C302" i="4"/>
  <c r="P27" i="4"/>
  <c r="M27" i="4"/>
  <c r="O378" i="4" s="1"/>
  <c r="J27" i="4"/>
  <c r="K378" i="4" s="1"/>
  <c r="G27" i="4"/>
  <c r="G378" i="4" s="1"/>
  <c r="D27" i="4"/>
  <c r="C378" i="4" s="1"/>
  <c r="C95" i="4"/>
  <c r="C164" i="4"/>
  <c r="C234" i="4"/>
  <c r="C303" i="4"/>
  <c r="P28" i="4"/>
  <c r="M28" i="4"/>
  <c r="J28" i="4"/>
  <c r="G28" i="4"/>
  <c r="D28" i="4"/>
  <c r="C96" i="4"/>
  <c r="C165" i="4"/>
  <c r="C235" i="4"/>
  <c r="C304" i="4"/>
  <c r="P29" i="4"/>
  <c r="M29" i="4"/>
  <c r="J29" i="4"/>
  <c r="G29" i="4"/>
  <c r="D29" i="4"/>
  <c r="C97" i="4"/>
  <c r="C166" i="4"/>
  <c r="C236" i="4"/>
  <c r="C305" i="4"/>
  <c r="P30" i="4"/>
  <c r="M30" i="4"/>
  <c r="J30" i="4"/>
  <c r="G30" i="4"/>
  <c r="D30" i="4"/>
  <c r="C98" i="4"/>
  <c r="C167" i="4"/>
  <c r="C237" i="4"/>
  <c r="C306" i="4"/>
  <c r="P31" i="4"/>
  <c r="M31" i="4"/>
  <c r="O382" i="4" s="1"/>
  <c r="J31" i="4"/>
  <c r="K382" i="4" s="1"/>
  <c r="G31" i="4"/>
  <c r="G382" i="4" s="1"/>
  <c r="D31" i="4"/>
  <c r="C382" i="4" s="1"/>
  <c r="C99" i="4"/>
  <c r="C168" i="4"/>
  <c r="C238" i="4"/>
  <c r="C307" i="4"/>
  <c r="P32" i="4"/>
  <c r="M32" i="4"/>
  <c r="O383" i="4" s="1"/>
  <c r="J32" i="4"/>
  <c r="K383" i="4" s="1"/>
  <c r="G32" i="4"/>
  <c r="G383" i="4" s="1"/>
  <c r="D32" i="4"/>
  <c r="C383" i="4" s="1"/>
  <c r="C100" i="4"/>
  <c r="C169" i="4"/>
  <c r="C239" i="4"/>
  <c r="C308" i="4"/>
  <c r="P33" i="4"/>
  <c r="M33" i="4"/>
  <c r="O384" i="4" s="1"/>
  <c r="J33" i="4"/>
  <c r="K384" i="4" s="1"/>
  <c r="G33" i="4"/>
  <c r="G384" i="4" s="1"/>
  <c r="D33" i="4"/>
  <c r="C384" i="4" s="1"/>
  <c r="C101" i="4"/>
  <c r="C170" i="4"/>
  <c r="C240" i="4"/>
  <c r="C309" i="4"/>
  <c r="P34" i="4"/>
  <c r="M34" i="4"/>
  <c r="J34" i="4"/>
  <c r="G34" i="4"/>
  <c r="D34" i="4"/>
  <c r="C102" i="4"/>
  <c r="C171" i="4"/>
  <c r="C241" i="4"/>
  <c r="C310" i="4"/>
  <c r="P35" i="4"/>
  <c r="M35" i="4"/>
  <c r="O386" i="4" s="1"/>
  <c r="J35" i="4"/>
  <c r="K386" i="4" s="1"/>
  <c r="G35" i="4"/>
  <c r="G386" i="4" s="1"/>
  <c r="D35" i="4"/>
  <c r="C386" i="4" s="1"/>
  <c r="C103" i="4"/>
  <c r="C172" i="4"/>
  <c r="C242" i="4"/>
  <c r="C311" i="4"/>
  <c r="P36" i="4"/>
  <c r="J36" i="4"/>
  <c r="K387" i="4" s="1"/>
  <c r="M36" i="4"/>
  <c r="O387" i="4" s="1"/>
  <c r="G36" i="4"/>
  <c r="G387" i="4" s="1"/>
  <c r="D36" i="4"/>
  <c r="C387" i="4" s="1"/>
  <c r="D286" i="4" l="1"/>
  <c r="D294" i="4"/>
  <c r="D306" i="4"/>
  <c r="D311" i="4"/>
  <c r="D297" i="4"/>
  <c r="D291" i="4"/>
  <c r="D289" i="4"/>
  <c r="D303" i="4"/>
  <c r="F288" i="4"/>
  <c r="D285" i="4"/>
  <c r="O365" i="4"/>
  <c r="K365" i="4" s="1"/>
  <c r="D82" i="4"/>
  <c r="D150" i="4"/>
  <c r="D145" i="4"/>
  <c r="D214" i="4"/>
  <c r="F83" i="4"/>
  <c r="D221" i="4"/>
  <c r="D146" i="4"/>
  <c r="D308" i="4"/>
  <c r="D302" i="4"/>
  <c r="D81" i="4"/>
  <c r="D219" i="4"/>
  <c r="D76" i="4"/>
  <c r="D144" i="4"/>
  <c r="D283" i="4"/>
  <c r="D103" i="4"/>
  <c r="D241" i="4"/>
  <c r="D172" i="4"/>
  <c r="D98" i="4"/>
  <c r="D236" i="4"/>
  <c r="D93" i="4"/>
  <c r="D161" i="4"/>
  <c r="D230" i="4"/>
  <c r="O381" i="4"/>
  <c r="D298" i="4"/>
  <c r="D75" i="4"/>
  <c r="D151" i="4"/>
  <c r="D220" i="4"/>
  <c r="D77" i="4"/>
  <c r="D215" i="4"/>
  <c r="D143" i="4"/>
  <c r="D213" i="4"/>
  <c r="D74" i="4"/>
  <c r="D171" i="4"/>
  <c r="D240" i="4"/>
  <c r="D159" i="4"/>
  <c r="D154" i="4"/>
  <c r="D95" i="4"/>
  <c r="D233" i="4"/>
  <c r="D90" i="4"/>
  <c r="D228" i="4"/>
  <c r="O368" i="4"/>
  <c r="K368" i="4" s="1"/>
  <c r="D85" i="4"/>
  <c r="D223" i="4"/>
  <c r="D99" i="4"/>
  <c r="D231" i="4"/>
  <c r="K381" i="4"/>
  <c r="G381" i="4" s="1"/>
  <c r="C381" i="4" s="1"/>
  <c r="E90" i="4"/>
  <c r="F90" i="4" s="1"/>
  <c r="D242" i="4"/>
  <c r="D167" i="4"/>
  <c r="D162" i="4"/>
  <c r="D157" i="4"/>
  <c r="D226" i="4"/>
  <c r="D152" i="4"/>
  <c r="E82" i="4"/>
  <c r="F82" i="4" s="1"/>
  <c r="D168" i="4"/>
  <c r="D237" i="4"/>
  <c r="D94" i="4"/>
  <c r="D232" i="4"/>
  <c r="D89" i="4"/>
  <c r="D227" i="4"/>
  <c r="D84" i="4"/>
  <c r="D222" i="4"/>
  <c r="D238" i="4"/>
  <c r="D163" i="4"/>
  <c r="D158" i="4"/>
  <c r="D153" i="4"/>
  <c r="D149" i="4"/>
  <c r="D218" i="4"/>
  <c r="G368" i="4"/>
  <c r="C368" i="4" s="1"/>
  <c r="E144" i="4"/>
  <c r="F144" i="4" s="1"/>
  <c r="D100" i="4"/>
  <c r="E168" i="4"/>
  <c r="F168" i="4" s="1"/>
  <c r="D96" i="4"/>
  <c r="D164" i="4"/>
  <c r="D229" i="4"/>
  <c r="D86" i="4"/>
  <c r="D224" i="4"/>
  <c r="G365" i="4"/>
  <c r="C365" i="4" s="1"/>
  <c r="D78" i="4"/>
  <c r="D216" i="4"/>
  <c r="D101" i="4"/>
  <c r="D169" i="4"/>
  <c r="E99" i="4"/>
  <c r="F99" i="4" s="1"/>
  <c r="D97" i="4"/>
  <c r="D165" i="4"/>
  <c r="D234" i="4"/>
  <c r="D91" i="4"/>
  <c r="D87" i="4"/>
  <c r="D155" i="4"/>
  <c r="E221" i="4"/>
  <c r="F221" i="4" s="1"/>
  <c r="D79" i="4"/>
  <c r="D147" i="4"/>
  <c r="D102" i="4"/>
  <c r="D170" i="4"/>
  <c r="D239" i="4"/>
  <c r="D166" i="4"/>
  <c r="D235" i="4"/>
  <c r="D92" i="4"/>
  <c r="D160" i="4"/>
  <c r="E159" i="4"/>
  <c r="F159" i="4" s="1"/>
  <c r="D88" i="4"/>
  <c r="D156" i="4"/>
  <c r="D225" i="4"/>
  <c r="D83" i="4"/>
  <c r="E151" i="4"/>
  <c r="F151" i="4" s="1"/>
  <c r="O363" i="4"/>
  <c r="K363" i="4" s="1"/>
  <c r="G363" i="4" s="1"/>
  <c r="C363" i="4" s="1"/>
  <c r="O362" i="4" s="1"/>
  <c r="K362" i="4" s="1"/>
  <c r="G362" i="4" s="1"/>
  <c r="C362" i="4" s="1"/>
  <c r="O361" i="4" s="1"/>
  <c r="D80" i="4"/>
  <c r="D148" i="4"/>
  <c r="D217" i="4"/>
  <c r="E75" i="4"/>
  <c r="F75" i="4" s="1"/>
  <c r="E238" i="4"/>
  <c r="F238" i="4" s="1"/>
  <c r="C105" i="4"/>
  <c r="D105" i="4" s="1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313" i="4"/>
  <c r="N36" i="4"/>
  <c r="N38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K38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H38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P38" i="4"/>
  <c r="Q38" i="4"/>
  <c r="M38" i="4"/>
  <c r="O389" i="4" s="1"/>
  <c r="D38" i="4"/>
  <c r="C389" i="4" s="1"/>
  <c r="J38" i="4"/>
  <c r="K389" i="4" s="1"/>
  <c r="Q36" i="4"/>
  <c r="G38" i="4"/>
  <c r="G389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K361" i="4"/>
  <c r="G361" i="4" s="1"/>
  <c r="C361" i="4" s="1"/>
  <c r="O360" i="4" s="1"/>
  <c r="K360" i="4" s="1"/>
  <c r="G360" i="4" s="1"/>
  <c r="C360" i="4" s="1"/>
  <c r="D309" i="4"/>
  <c r="O380" i="4"/>
  <c r="K380" i="4" s="1"/>
  <c r="G380" i="4" s="1"/>
  <c r="C380" i="4" s="1"/>
  <c r="O379" i="4" s="1"/>
  <c r="K379" i="4" s="1"/>
  <c r="G379" i="4" s="1"/>
  <c r="C379" i="4" s="1"/>
  <c r="D304" i="4"/>
  <c r="D300" i="4"/>
  <c r="E230" i="4"/>
  <c r="F230" i="4" s="1"/>
  <c r="D295" i="4"/>
  <c r="D290" i="4"/>
  <c r="E213" i="4"/>
  <c r="F213" i="4" s="1"/>
  <c r="D307" i="4"/>
  <c r="E237" i="4"/>
  <c r="F237" i="4" s="1"/>
  <c r="E160" i="4"/>
  <c r="F160" i="4" s="1"/>
  <c r="D287" i="4"/>
  <c r="E143" i="4"/>
  <c r="F143" i="4" s="1"/>
  <c r="D310" i="4"/>
  <c r="E167" i="4"/>
  <c r="F167" i="4" s="1"/>
  <c r="D305" i="4"/>
  <c r="D301" i="4"/>
  <c r="E91" i="4"/>
  <c r="F91" i="4" s="1"/>
  <c r="D296" i="4"/>
  <c r="D292" i="4"/>
  <c r="E222" i="4"/>
  <c r="F222" i="4" s="1"/>
  <c r="E74" i="4"/>
  <c r="F74" i="4" s="1"/>
  <c r="O385" i="4"/>
  <c r="K385" i="4" s="1"/>
  <c r="G385" i="4" s="1"/>
  <c r="C385" i="4" s="1"/>
  <c r="E98" i="4"/>
  <c r="F98" i="4" s="1"/>
  <c r="O376" i="4"/>
  <c r="K376" i="4" s="1"/>
  <c r="G376" i="4" s="1"/>
  <c r="C376" i="4" s="1"/>
  <c r="O375" i="4" s="1"/>
  <c r="K375" i="4" s="1"/>
  <c r="G375" i="4" s="1"/>
  <c r="C375" i="4" s="1"/>
  <c r="O374" i="4" s="1"/>
  <c r="K374" i="4" s="1"/>
  <c r="G374" i="4" s="1"/>
  <c r="C374" i="4" s="1"/>
  <c r="O373" i="4" s="1"/>
  <c r="K373" i="4" s="1"/>
  <c r="G373" i="4" s="1"/>
  <c r="C373" i="4" s="1"/>
  <c r="O372" i="4" s="1"/>
  <c r="K372" i="4" s="1"/>
  <c r="G372" i="4" s="1"/>
  <c r="C372" i="4" s="1"/>
  <c r="D299" i="4"/>
  <c r="E229" i="4"/>
  <c r="F229" i="4" s="1"/>
  <c r="E152" i="4"/>
  <c r="F152" i="4" s="1"/>
  <c r="D288" i="4"/>
  <c r="D284" i="4"/>
  <c r="E214" i="4"/>
  <c r="F214" i="4" s="1"/>
  <c r="D282" i="4"/>
  <c r="E381" i="3"/>
  <c r="C381" i="3"/>
  <c r="E105" i="4" l="1"/>
  <c r="F105" i="4" s="1"/>
  <c r="D344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275" i="3" l="1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07" i="3" l="1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36" i="3" l="1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E81" i="4" l="1"/>
  <c r="F81" i="4" s="1"/>
  <c r="E93" i="4"/>
  <c r="F93" i="4" s="1"/>
  <c r="E103" i="4"/>
  <c r="F103" i="4" s="1"/>
  <c r="E78" i="4"/>
  <c r="F78" i="4" s="1"/>
  <c r="E88" i="4"/>
  <c r="F88" i="4" s="1"/>
  <c r="E100" i="4"/>
  <c r="F100" i="4" s="1"/>
  <c r="E85" i="4"/>
  <c r="F85" i="4" s="1"/>
  <c r="E77" i="4"/>
  <c r="F77" i="4" s="1"/>
  <c r="E87" i="4"/>
  <c r="F87" i="4" s="1"/>
  <c r="E97" i="4"/>
  <c r="F97" i="4" s="1"/>
  <c r="E95" i="4"/>
  <c r="F95" i="4" s="1"/>
  <c r="E92" i="4"/>
  <c r="F92" i="4" s="1"/>
  <c r="E84" i="4"/>
  <c r="F84" i="4" s="1"/>
  <c r="E94" i="4"/>
  <c r="F94" i="4" s="1"/>
  <c r="E76" i="4"/>
  <c r="F76" i="4" s="1"/>
  <c r="E86" i="4"/>
  <c r="F86" i="4" s="1"/>
  <c r="E96" i="4"/>
  <c r="F96" i="4" s="1"/>
  <c r="E80" i="4"/>
  <c r="F80" i="4" s="1"/>
  <c r="E102" i="4"/>
  <c r="F102" i="4" s="1"/>
  <c r="E79" i="4"/>
  <c r="F79" i="4" s="1"/>
  <c r="E89" i="4"/>
  <c r="F89" i="4" s="1"/>
  <c r="E101" i="4"/>
  <c r="F101" i="4" s="1"/>
  <c r="E158" i="4"/>
  <c r="F158" i="4" s="1"/>
  <c r="E170" i="4"/>
  <c r="F170" i="4" s="1"/>
  <c r="C174" i="4"/>
  <c r="D174" i="4" s="1"/>
  <c r="E145" i="4"/>
  <c r="F145" i="4" s="1"/>
  <c r="E155" i="4"/>
  <c r="F155" i="4" s="1"/>
  <c r="E165" i="4"/>
  <c r="F165" i="4" s="1"/>
  <c r="E150" i="4"/>
  <c r="F150" i="4" s="1"/>
  <c r="E162" i="4"/>
  <c r="F162" i="4" s="1"/>
  <c r="E172" i="4"/>
  <c r="F172" i="4" s="1"/>
  <c r="E148" i="4"/>
  <c r="F148" i="4" s="1"/>
  <c r="E157" i="4"/>
  <c r="F157" i="4" s="1"/>
  <c r="E169" i="4"/>
  <c r="F169" i="4" s="1"/>
  <c r="E154" i="4"/>
  <c r="F154" i="4" s="1"/>
  <c r="E149" i="4"/>
  <c r="F149" i="4" s="1"/>
  <c r="E161" i="4"/>
  <c r="F161" i="4" s="1"/>
  <c r="E146" i="4"/>
  <c r="F146" i="4" s="1"/>
  <c r="E156" i="4"/>
  <c r="F156" i="4" s="1"/>
  <c r="E166" i="4"/>
  <c r="F166" i="4" s="1"/>
  <c r="E147" i="4"/>
  <c r="F147" i="4" s="1"/>
  <c r="E164" i="4"/>
  <c r="F164" i="4" s="1"/>
  <c r="E171" i="4"/>
  <c r="F171" i="4" s="1"/>
  <c r="E153" i="4"/>
  <c r="F153" i="4" s="1"/>
  <c r="E163" i="4"/>
  <c r="F163" i="4" s="1"/>
  <c r="E218" i="4"/>
  <c r="F218" i="4" s="1"/>
  <c r="E215" i="4"/>
  <c r="F215" i="4" s="1"/>
  <c r="E220" i="4"/>
  <c r="F220" i="4" s="1"/>
  <c r="E216" i="4"/>
  <c r="F216" i="4" s="1"/>
  <c r="E217" i="4"/>
  <c r="F217" i="4" s="1"/>
  <c r="E219" i="4"/>
  <c r="F219" i="4" s="1"/>
  <c r="E224" i="4"/>
  <c r="F224" i="4" s="1"/>
  <c r="E234" i="4"/>
  <c r="F234" i="4" s="1"/>
  <c r="E231" i="4"/>
  <c r="F231" i="4" s="1"/>
  <c r="E241" i="4"/>
  <c r="F241" i="4" s="1"/>
  <c r="E227" i="4"/>
  <c r="F227" i="4" s="1"/>
  <c r="E239" i="4"/>
  <c r="F239" i="4" s="1"/>
  <c r="E240" i="4"/>
  <c r="F240" i="4" s="1"/>
  <c r="E225" i="4"/>
  <c r="F225" i="4" s="1"/>
  <c r="E235" i="4"/>
  <c r="F235" i="4" s="1"/>
  <c r="C244" i="4"/>
  <c r="D244" i="4" s="1"/>
  <c r="E226" i="4"/>
  <c r="F226" i="4" s="1"/>
  <c r="E236" i="4"/>
  <c r="F236" i="4" s="1"/>
  <c r="E223" i="4"/>
  <c r="F223" i="4" s="1"/>
  <c r="E233" i="4"/>
  <c r="F233" i="4" s="1"/>
  <c r="E228" i="4"/>
  <c r="F228" i="4" s="1"/>
  <c r="E232" i="4"/>
  <c r="F232" i="4" s="1"/>
  <c r="E242" i="4"/>
  <c r="F242" i="4" s="1"/>
  <c r="E295" i="4"/>
  <c r="F295" i="4" s="1"/>
  <c r="E311" i="4"/>
  <c r="F311" i="4" s="1"/>
  <c r="E289" i="4"/>
  <c r="F289" i="4" s="1"/>
  <c r="E284" i="4"/>
  <c r="F284" i="4" s="1"/>
  <c r="E303" i="4"/>
  <c r="F303" i="4" s="1"/>
  <c r="E287" i="4"/>
  <c r="F287" i="4" s="1"/>
  <c r="E297" i="4"/>
  <c r="F297" i="4" s="1"/>
  <c r="E302" i="4"/>
  <c r="F302" i="4" s="1"/>
  <c r="E299" i="4"/>
  <c r="F299" i="4" s="1"/>
  <c r="E304" i="4"/>
  <c r="F304" i="4" s="1"/>
  <c r="E293" i="4"/>
  <c r="F293" i="4" s="1"/>
  <c r="E301" i="4"/>
  <c r="F301" i="4" s="1"/>
  <c r="E309" i="4"/>
  <c r="F309" i="4" s="1"/>
  <c r="E282" i="4"/>
  <c r="F282" i="4" s="1"/>
  <c r="E313" i="4"/>
  <c r="F313" i="4" s="1"/>
  <c r="D313" i="4"/>
  <c r="E292" i="4"/>
  <c r="F292" i="4" s="1"/>
  <c r="E300" i="4"/>
  <c r="F300" i="4" s="1"/>
  <c r="E308" i="4"/>
  <c r="F308" i="4" s="1"/>
  <c r="E305" i="4"/>
  <c r="F305" i="4" s="1"/>
  <c r="E294" i="4"/>
  <c r="F294" i="4" s="1"/>
  <c r="E310" i="4"/>
  <c r="F310" i="4" s="1"/>
  <c r="E286" i="4"/>
  <c r="F286" i="4" s="1"/>
  <c r="E291" i="4"/>
  <c r="F291" i="4" s="1"/>
  <c r="E307" i="4"/>
  <c r="F307" i="4" s="1"/>
  <c r="E283" i="4"/>
  <c r="F283" i="4" s="1"/>
  <c r="E296" i="4"/>
  <c r="F296" i="4" s="1"/>
  <c r="E285" i="4"/>
  <c r="F285" i="4" s="1"/>
  <c r="E290" i="4"/>
  <c r="F290" i="4" s="1"/>
  <c r="E298" i="4"/>
  <c r="F298" i="4" s="1"/>
  <c r="E306" i="4"/>
  <c r="F306" i="4" s="1"/>
  <c r="C174" i="5"/>
  <c r="D174" i="5" s="1"/>
  <c r="C244" i="5"/>
  <c r="D244" i="5" s="1"/>
  <c r="E283" i="5"/>
  <c r="F283" i="5" s="1"/>
  <c r="E284" i="5"/>
  <c r="F284" i="5" s="1"/>
  <c r="E285" i="5"/>
  <c r="F285" i="5" s="1"/>
  <c r="E286" i="5"/>
  <c r="F286" i="5" s="1"/>
  <c r="E287" i="5"/>
  <c r="F287" i="5" s="1"/>
  <c r="E288" i="5"/>
  <c r="F288" i="5" s="1"/>
  <c r="E289" i="5"/>
  <c r="F289" i="5" s="1"/>
  <c r="E290" i="5"/>
  <c r="F290" i="5" s="1"/>
  <c r="E291" i="5"/>
  <c r="F291" i="5" s="1"/>
  <c r="E292" i="5"/>
  <c r="F292" i="5" s="1"/>
  <c r="E293" i="5"/>
  <c r="F293" i="5" s="1"/>
  <c r="E294" i="5"/>
  <c r="F294" i="5" s="1"/>
  <c r="E295" i="5"/>
  <c r="F295" i="5" s="1"/>
  <c r="E296" i="5"/>
  <c r="F296" i="5" s="1"/>
  <c r="E297" i="5"/>
  <c r="F297" i="5" s="1"/>
  <c r="E298" i="5"/>
  <c r="F298" i="5" s="1"/>
  <c r="E299" i="5"/>
  <c r="F299" i="5" s="1"/>
  <c r="E300" i="5"/>
  <c r="F300" i="5" s="1"/>
  <c r="E301" i="5"/>
  <c r="F301" i="5" s="1"/>
  <c r="E302" i="5"/>
  <c r="F302" i="5" s="1"/>
  <c r="E303" i="5"/>
  <c r="F303" i="5" s="1"/>
  <c r="E304" i="5"/>
  <c r="F304" i="5" s="1"/>
  <c r="E305" i="5"/>
  <c r="F305" i="5" s="1"/>
  <c r="E306" i="5"/>
  <c r="F306" i="5" s="1"/>
  <c r="E307" i="5"/>
  <c r="F307" i="5" s="1"/>
  <c r="E308" i="5"/>
  <c r="F308" i="5" s="1"/>
  <c r="E309" i="5"/>
  <c r="F309" i="5" s="1"/>
  <c r="E282" i="6"/>
  <c r="F282" i="6" s="1"/>
  <c r="E310" i="5"/>
  <c r="F310" i="5" s="1"/>
  <c r="E311" i="5"/>
  <c r="F311" i="5" s="1"/>
  <c r="C174" i="6"/>
  <c r="D174" i="6" s="1"/>
  <c r="C244" i="6"/>
  <c r="D244" i="6" s="1"/>
  <c r="E286" i="6"/>
  <c r="F286" i="6" s="1"/>
  <c r="E294" i="6"/>
  <c r="F294" i="6" s="1"/>
  <c r="E283" i="6"/>
  <c r="F283" i="6" s="1"/>
  <c r="E291" i="6"/>
  <c r="F291" i="6" s="1"/>
  <c r="E288" i="6"/>
  <c r="F288" i="6" s="1"/>
  <c r="E285" i="6"/>
  <c r="F285" i="6" s="1"/>
  <c r="E293" i="6"/>
  <c r="F293" i="6" s="1"/>
  <c r="E290" i="6"/>
  <c r="F290" i="6" s="1"/>
  <c r="E287" i="6"/>
  <c r="F287" i="6" s="1"/>
  <c r="E295" i="6"/>
  <c r="F295" i="6" s="1"/>
  <c r="E284" i="6"/>
  <c r="F284" i="6" s="1"/>
  <c r="E292" i="6"/>
  <c r="F292" i="6" s="1"/>
  <c r="E289" i="6"/>
  <c r="F289" i="6" s="1"/>
  <c r="E304" i="6"/>
  <c r="F304" i="6" s="1"/>
  <c r="E301" i="6"/>
  <c r="F301" i="6" s="1"/>
  <c r="E309" i="6"/>
  <c r="F309" i="6" s="1"/>
  <c r="C154" i="8"/>
  <c r="E154" i="8" s="1"/>
  <c r="F154" i="8" s="1"/>
  <c r="E298" i="6"/>
  <c r="F298" i="6" s="1"/>
  <c r="E306" i="6"/>
  <c r="F306" i="6" s="1"/>
  <c r="E297" i="6"/>
  <c r="F297" i="6" s="1"/>
  <c r="E305" i="6"/>
  <c r="F305" i="6" s="1"/>
  <c r="E296" i="6"/>
  <c r="F296" i="6" s="1"/>
  <c r="C75" i="9"/>
  <c r="E75" i="9" s="1"/>
  <c r="F75" i="9" s="1"/>
  <c r="E303" i="6"/>
  <c r="F303" i="6" s="1"/>
  <c r="E311" i="6"/>
  <c r="F311" i="6" s="1"/>
  <c r="E300" i="6"/>
  <c r="F300" i="6" s="1"/>
  <c r="E308" i="6"/>
  <c r="F308" i="6" s="1"/>
  <c r="E302" i="6"/>
  <c r="F302" i="6" s="1"/>
  <c r="E310" i="6"/>
  <c r="F310" i="6" s="1"/>
  <c r="E299" i="6"/>
  <c r="F299" i="6" s="1"/>
  <c r="E307" i="6"/>
  <c r="F307" i="6" s="1"/>
  <c r="E75" i="8"/>
  <c r="F75" i="8" s="1"/>
  <c r="E45" i="8"/>
  <c r="F45" i="8" s="1"/>
  <c r="E44" i="8"/>
  <c r="F44" i="8" s="1"/>
  <c r="E65" i="8"/>
  <c r="F65" i="8" s="1"/>
  <c r="E54" i="8"/>
  <c r="F54" i="8" s="1"/>
  <c r="E62" i="8"/>
  <c r="F62" i="8" s="1"/>
  <c r="E70" i="8"/>
  <c r="F70" i="8" s="1"/>
  <c r="E48" i="8"/>
  <c r="F48" i="8" s="1"/>
  <c r="E56" i="8"/>
  <c r="F56" i="8" s="1"/>
  <c r="E61" i="8"/>
  <c r="F61" i="8" s="1"/>
  <c r="E69" i="8"/>
  <c r="F69" i="8" s="1"/>
  <c r="E66" i="8"/>
  <c r="F66" i="8" s="1"/>
  <c r="E51" i="8"/>
  <c r="F51" i="8" s="1"/>
  <c r="E59" i="8"/>
  <c r="F59" i="8" s="1"/>
  <c r="E72" i="8"/>
  <c r="F72" i="8" s="1"/>
  <c r="E49" i="8"/>
  <c r="F49" i="8" s="1"/>
  <c r="E57" i="8"/>
  <c r="F57" i="8" s="1"/>
  <c r="E73" i="8"/>
  <c r="F73" i="8" s="1"/>
  <c r="E46" i="8"/>
  <c r="F46" i="8" s="1"/>
  <c r="E67" i="8"/>
  <c r="F67" i="8" s="1"/>
  <c r="E64" i="8"/>
  <c r="F64" i="8" s="1"/>
  <c r="E53" i="8"/>
  <c r="F53" i="8" s="1"/>
  <c r="E50" i="8"/>
  <c r="F50" i="8" s="1"/>
  <c r="E58" i="8"/>
  <c r="F58" i="8" s="1"/>
  <c r="E47" i="8"/>
  <c r="F47" i="8" s="1"/>
  <c r="E55" i="8"/>
  <c r="F55" i="8" s="1"/>
  <c r="E63" i="8"/>
  <c r="F63" i="8" s="1"/>
  <c r="E71" i="8"/>
  <c r="F71" i="8" s="1"/>
  <c r="E52" i="8"/>
  <c r="F52" i="8" s="1"/>
  <c r="E60" i="8"/>
  <c r="F60" i="8" s="1"/>
  <c r="E68" i="8"/>
  <c r="F68" i="8" s="1"/>
  <c r="E123" i="8"/>
  <c r="F123" i="8" s="1"/>
  <c r="E127" i="8"/>
  <c r="F127" i="8" s="1"/>
  <c r="E131" i="8"/>
  <c r="F131" i="8" s="1"/>
  <c r="E148" i="8"/>
  <c r="F148" i="8" s="1"/>
  <c r="E152" i="8"/>
  <c r="F152" i="8" s="1"/>
  <c r="E137" i="8"/>
  <c r="F137" i="8" s="1"/>
  <c r="E145" i="8"/>
  <c r="F145" i="8" s="1"/>
  <c r="E136" i="8"/>
  <c r="F136" i="8" s="1"/>
  <c r="E44" i="9"/>
  <c r="F44" i="9" s="1"/>
  <c r="E45" i="9"/>
  <c r="F45" i="9" s="1"/>
  <c r="E68" i="9"/>
  <c r="F68" i="9" s="1"/>
  <c r="E52" i="9"/>
  <c r="F52" i="9" s="1"/>
  <c r="E69" i="9"/>
  <c r="F69" i="9" s="1"/>
  <c r="E60" i="9"/>
  <c r="F60" i="9" s="1"/>
  <c r="E53" i="9"/>
  <c r="F53" i="9" s="1"/>
  <c r="E61" i="9"/>
  <c r="F61" i="9" s="1"/>
  <c r="E244" i="4" l="1"/>
  <c r="F244" i="4" s="1"/>
  <c r="S8" i="3"/>
  <c r="D8" i="3"/>
  <c r="C424" i="3" s="1"/>
  <c r="G8" i="3"/>
  <c r="G424" i="3" s="1"/>
  <c r="J8" i="3"/>
  <c r="K424" i="3" s="1"/>
  <c r="M8" i="3"/>
  <c r="O424" i="3" s="1"/>
  <c r="P8" i="3"/>
  <c r="S424" i="3" s="1"/>
  <c r="C150" i="3"/>
  <c r="C294" i="3"/>
  <c r="C162" i="3"/>
  <c r="D32" i="3"/>
  <c r="C448" i="3" s="1"/>
  <c r="J32" i="3"/>
  <c r="K448" i="3" s="1"/>
  <c r="G32" i="3"/>
  <c r="G448" i="3" s="1"/>
  <c r="M32" i="3"/>
  <c r="O448" i="3" s="1"/>
  <c r="P32" i="3"/>
  <c r="S448" i="3" s="1"/>
  <c r="S32" i="3"/>
  <c r="C352" i="3"/>
  <c r="C217" i="3"/>
  <c r="C356" i="3"/>
  <c r="E356" i="3" s="1"/>
  <c r="C81" i="3"/>
  <c r="C221" i="3"/>
  <c r="E221" i="3" s="1"/>
  <c r="C360" i="3"/>
  <c r="E360" i="3" s="1"/>
  <c r="C85" i="3"/>
  <c r="E85" i="3" s="1"/>
  <c r="C225" i="3"/>
  <c r="C364" i="3"/>
  <c r="C89" i="3"/>
  <c r="C229" i="3"/>
  <c r="C368" i="3"/>
  <c r="E368" i="3" s="1"/>
  <c r="C93" i="3"/>
  <c r="C233" i="3"/>
  <c r="E233" i="3" s="1"/>
  <c r="C372" i="3"/>
  <c r="E372" i="3" s="1"/>
  <c r="C97" i="3"/>
  <c r="C237" i="3"/>
  <c r="C376" i="3"/>
  <c r="C101" i="3"/>
  <c r="C241" i="3"/>
  <c r="E241" i="3" s="1"/>
  <c r="J36" i="3"/>
  <c r="K452" i="3" s="1"/>
  <c r="M36" i="3"/>
  <c r="O452" i="3" s="1"/>
  <c r="S36" i="3"/>
  <c r="P36" i="3"/>
  <c r="S452" i="3" s="1"/>
  <c r="D36" i="3"/>
  <c r="C452" i="3" s="1"/>
  <c r="G36" i="3"/>
  <c r="G452" i="3" s="1"/>
  <c r="C75" i="3"/>
  <c r="C283" i="3"/>
  <c r="D9" i="3"/>
  <c r="M9" i="3"/>
  <c r="P9" i="3"/>
  <c r="G9" i="3"/>
  <c r="J9" i="3"/>
  <c r="S9" i="3"/>
  <c r="C147" i="3"/>
  <c r="E147" i="3" s="1"/>
  <c r="C287" i="3"/>
  <c r="E287" i="3" s="1"/>
  <c r="P13" i="3"/>
  <c r="S429" i="3" s="1"/>
  <c r="S13" i="3"/>
  <c r="D13" i="3"/>
  <c r="C429" i="3" s="1"/>
  <c r="G13" i="3"/>
  <c r="G429" i="3" s="1"/>
  <c r="J13" i="3"/>
  <c r="K429" i="3" s="1"/>
  <c r="M13" i="3"/>
  <c r="O429" i="3" s="1"/>
  <c r="C151" i="3"/>
  <c r="C291" i="3"/>
  <c r="D17" i="3"/>
  <c r="P17" i="3"/>
  <c r="G17" i="3"/>
  <c r="J17" i="3"/>
  <c r="M17" i="3"/>
  <c r="O433" i="3" s="1"/>
  <c r="S17" i="3"/>
  <c r="C155" i="3"/>
  <c r="E155" i="3" s="1"/>
  <c r="C295" i="3"/>
  <c r="P21" i="3"/>
  <c r="S21" i="3"/>
  <c r="D21" i="3"/>
  <c r="G21" i="3"/>
  <c r="J21" i="3"/>
  <c r="M21" i="3"/>
  <c r="C159" i="3"/>
  <c r="E159" i="3" s="1"/>
  <c r="C299" i="3"/>
  <c r="E299" i="3" s="1"/>
  <c r="G25" i="3"/>
  <c r="P25" i="3"/>
  <c r="S441" i="3" s="1"/>
  <c r="D25" i="3"/>
  <c r="J25" i="3"/>
  <c r="M25" i="3"/>
  <c r="O441" i="3" s="1"/>
  <c r="S25" i="3"/>
  <c r="C163" i="3"/>
  <c r="C303" i="3"/>
  <c r="E303" i="3" s="1"/>
  <c r="S29" i="3"/>
  <c r="D29" i="3"/>
  <c r="G29" i="3"/>
  <c r="J29" i="3"/>
  <c r="M29" i="3"/>
  <c r="P29" i="3"/>
  <c r="C167" i="3"/>
  <c r="E167" i="3" s="1"/>
  <c r="C307" i="3"/>
  <c r="J33" i="3"/>
  <c r="K449" i="3" s="1"/>
  <c r="G33" i="3"/>
  <c r="G449" i="3" s="1"/>
  <c r="M33" i="3"/>
  <c r="O449" i="3" s="1"/>
  <c r="P33" i="3"/>
  <c r="S449" i="3" s="1"/>
  <c r="S33" i="3"/>
  <c r="D33" i="3"/>
  <c r="C449" i="3" s="1"/>
  <c r="C171" i="3"/>
  <c r="C311" i="3"/>
  <c r="F38" i="3"/>
  <c r="C143" i="3"/>
  <c r="E143" i="3" s="1"/>
  <c r="G12" i="3"/>
  <c r="P12" i="3"/>
  <c r="S428" i="3" s="1"/>
  <c r="S12" i="3"/>
  <c r="J12" i="3"/>
  <c r="M12" i="3"/>
  <c r="D12" i="3"/>
  <c r="C154" i="3"/>
  <c r="E154" i="3" s="1"/>
  <c r="C298" i="3"/>
  <c r="E298" i="3" s="1"/>
  <c r="J28" i="3"/>
  <c r="M28" i="3"/>
  <c r="S28" i="3"/>
  <c r="P28" i="3"/>
  <c r="G28" i="3"/>
  <c r="D28" i="3"/>
  <c r="C170" i="3"/>
  <c r="E170" i="3" s="1"/>
  <c r="S7" i="3"/>
  <c r="J7" i="3"/>
  <c r="K423" i="3" s="1"/>
  <c r="G7" i="3"/>
  <c r="G423" i="3" s="1"/>
  <c r="R38" i="3"/>
  <c r="P7" i="3"/>
  <c r="S423" i="3" s="1"/>
  <c r="M7" i="3"/>
  <c r="O423" i="3" s="1"/>
  <c r="D7" i="3"/>
  <c r="C423" i="3" s="1"/>
  <c r="D413" i="3" s="1"/>
  <c r="C214" i="3"/>
  <c r="C218" i="3"/>
  <c r="C222" i="3"/>
  <c r="C226" i="3"/>
  <c r="E226" i="3" s="1"/>
  <c r="C230" i="3"/>
  <c r="C234" i="3"/>
  <c r="C238" i="3"/>
  <c r="E238" i="3" s="1"/>
  <c r="C242" i="3"/>
  <c r="M10" i="3"/>
  <c r="P10" i="3"/>
  <c r="S10" i="3"/>
  <c r="D10" i="3"/>
  <c r="G10" i="3"/>
  <c r="J10" i="3"/>
  <c r="M14" i="3"/>
  <c r="D14" i="3"/>
  <c r="C430" i="3" s="1"/>
  <c r="J14" i="3"/>
  <c r="G14" i="3"/>
  <c r="P14" i="3"/>
  <c r="S430" i="3" s="1"/>
  <c r="S14" i="3"/>
  <c r="M18" i="3"/>
  <c r="O434" i="3" s="1"/>
  <c r="P18" i="3"/>
  <c r="S434" i="3" s="1"/>
  <c r="S18" i="3"/>
  <c r="D18" i="3"/>
  <c r="C434" i="3" s="1"/>
  <c r="G18" i="3"/>
  <c r="G434" i="3" s="1"/>
  <c r="J18" i="3"/>
  <c r="K434" i="3" s="1"/>
  <c r="M22" i="3"/>
  <c r="D22" i="3"/>
  <c r="G22" i="3"/>
  <c r="J22" i="3"/>
  <c r="P22" i="3"/>
  <c r="S22" i="3"/>
  <c r="P26" i="3"/>
  <c r="S442" i="3" s="1"/>
  <c r="S26" i="3"/>
  <c r="D26" i="3"/>
  <c r="C442" i="3" s="1"/>
  <c r="G26" i="3"/>
  <c r="G442" i="3" s="1"/>
  <c r="J26" i="3"/>
  <c r="K442" i="3" s="1"/>
  <c r="M26" i="3"/>
  <c r="O442" i="3" s="1"/>
  <c r="D30" i="3"/>
  <c r="G30" i="3"/>
  <c r="M30" i="3"/>
  <c r="P30" i="3"/>
  <c r="S446" i="3" s="1"/>
  <c r="J30" i="3"/>
  <c r="S30" i="3"/>
  <c r="C168" i="3"/>
  <c r="E168" i="3" s="1"/>
  <c r="S34" i="3"/>
  <c r="G34" i="3"/>
  <c r="D34" i="3"/>
  <c r="P34" i="3"/>
  <c r="S450" i="3" s="1"/>
  <c r="J34" i="3"/>
  <c r="M34" i="3"/>
  <c r="O450" i="3" s="1"/>
  <c r="C215" i="3"/>
  <c r="C79" i="3"/>
  <c r="C219" i="3"/>
  <c r="C358" i="3"/>
  <c r="C83" i="3"/>
  <c r="E83" i="3" s="1"/>
  <c r="C223" i="3"/>
  <c r="E223" i="3" s="1"/>
  <c r="C362" i="3"/>
  <c r="C87" i="3"/>
  <c r="C227" i="3"/>
  <c r="C366" i="3"/>
  <c r="C91" i="3"/>
  <c r="C231" i="3"/>
  <c r="E231" i="3" s="1"/>
  <c r="C370" i="3"/>
  <c r="E370" i="3" s="1"/>
  <c r="C95" i="3"/>
  <c r="E95" i="3" s="1"/>
  <c r="C235" i="3"/>
  <c r="C374" i="3"/>
  <c r="C99" i="3"/>
  <c r="C239" i="3"/>
  <c r="C378" i="3"/>
  <c r="C103" i="3"/>
  <c r="C286" i="3"/>
  <c r="E286" i="3" s="1"/>
  <c r="S16" i="3"/>
  <c r="G16" i="3"/>
  <c r="G432" i="3" s="1"/>
  <c r="D16" i="3"/>
  <c r="C432" i="3" s="1"/>
  <c r="J16" i="3"/>
  <c r="K432" i="3" s="1"/>
  <c r="M16" i="3"/>
  <c r="O432" i="3" s="1"/>
  <c r="P16" i="3"/>
  <c r="S432" i="3" s="1"/>
  <c r="C158" i="3"/>
  <c r="C302" i="3"/>
  <c r="C306" i="3"/>
  <c r="C310" i="3"/>
  <c r="C77" i="3"/>
  <c r="C78" i="3"/>
  <c r="E78" i="3" s="1"/>
  <c r="C82" i="3"/>
  <c r="C86" i="3"/>
  <c r="C90" i="3"/>
  <c r="C94" i="3"/>
  <c r="C98" i="3"/>
  <c r="E98" i="3" s="1"/>
  <c r="C102" i="3"/>
  <c r="E102" i="3" s="1"/>
  <c r="C284" i="3"/>
  <c r="E284" i="3" s="1"/>
  <c r="C288" i="3"/>
  <c r="E288" i="3" s="1"/>
  <c r="C292" i="3"/>
  <c r="C296" i="3"/>
  <c r="C300" i="3"/>
  <c r="C304" i="3"/>
  <c r="C308" i="3"/>
  <c r="O38" i="3"/>
  <c r="C351" i="3"/>
  <c r="E351" i="3" s="1"/>
  <c r="C213" i="3"/>
  <c r="E213" i="3" s="1"/>
  <c r="I38" i="3"/>
  <c r="C145" i="3"/>
  <c r="C285" i="3"/>
  <c r="J11" i="3"/>
  <c r="G11" i="3"/>
  <c r="D11" i="3"/>
  <c r="M11" i="3"/>
  <c r="P11" i="3"/>
  <c r="S11" i="3"/>
  <c r="C149" i="3"/>
  <c r="E149" i="3" s="1"/>
  <c r="C289" i="3"/>
  <c r="E289" i="3" s="1"/>
  <c r="J15" i="3"/>
  <c r="K431" i="3" s="1"/>
  <c r="S15" i="3"/>
  <c r="M15" i="3"/>
  <c r="O431" i="3" s="1"/>
  <c r="P15" i="3"/>
  <c r="S431" i="3" s="1"/>
  <c r="D15" i="3"/>
  <c r="C431" i="3" s="1"/>
  <c r="G15" i="3"/>
  <c r="G431" i="3" s="1"/>
  <c r="C153" i="3"/>
  <c r="C293" i="3"/>
  <c r="G19" i="3"/>
  <c r="G435" i="3" s="1"/>
  <c r="J19" i="3"/>
  <c r="K435" i="3" s="1"/>
  <c r="D19" i="3"/>
  <c r="C435" i="3" s="1"/>
  <c r="M19" i="3"/>
  <c r="O435" i="3" s="1"/>
  <c r="P19" i="3"/>
  <c r="S435" i="3" s="1"/>
  <c r="S19" i="3"/>
  <c r="C157" i="3"/>
  <c r="C297" i="3"/>
  <c r="J23" i="3"/>
  <c r="M23" i="3"/>
  <c r="S23" i="3"/>
  <c r="P23" i="3"/>
  <c r="D23" i="3"/>
  <c r="G23" i="3"/>
  <c r="C161" i="3"/>
  <c r="E161" i="3" s="1"/>
  <c r="C301" i="3"/>
  <c r="E301" i="3" s="1"/>
  <c r="J27" i="3"/>
  <c r="K443" i="3" s="1"/>
  <c r="M27" i="3"/>
  <c r="O443" i="3" s="1"/>
  <c r="D27" i="3"/>
  <c r="C443" i="3" s="1"/>
  <c r="G27" i="3"/>
  <c r="G443" i="3" s="1"/>
  <c r="P27" i="3"/>
  <c r="S443" i="3" s="1"/>
  <c r="S27" i="3"/>
  <c r="C165" i="3"/>
  <c r="C305" i="3"/>
  <c r="M31" i="3"/>
  <c r="O447" i="3" s="1"/>
  <c r="P31" i="3"/>
  <c r="S447" i="3" s="1"/>
  <c r="S31" i="3"/>
  <c r="J31" i="3"/>
  <c r="K447" i="3" s="1"/>
  <c r="D31" i="3"/>
  <c r="C447" i="3" s="1"/>
  <c r="G31" i="3"/>
  <c r="G447" i="3" s="1"/>
  <c r="C169" i="3"/>
  <c r="C309" i="3"/>
  <c r="D35" i="3"/>
  <c r="C451" i="3" s="1"/>
  <c r="M35" i="3"/>
  <c r="O451" i="3" s="1"/>
  <c r="G35" i="3"/>
  <c r="G451" i="3" s="1"/>
  <c r="P35" i="3"/>
  <c r="S451" i="3" s="1"/>
  <c r="J35" i="3"/>
  <c r="K451" i="3" s="1"/>
  <c r="S35" i="3"/>
  <c r="C146" i="3"/>
  <c r="C290" i="3"/>
  <c r="E290" i="3" s="1"/>
  <c r="G20" i="3"/>
  <c r="G436" i="3" s="1"/>
  <c r="S20" i="3"/>
  <c r="J20" i="3"/>
  <c r="K436" i="3" s="1"/>
  <c r="M20" i="3"/>
  <c r="O436" i="3" s="1"/>
  <c r="P20" i="3"/>
  <c r="S436" i="3" s="1"/>
  <c r="D20" i="3"/>
  <c r="C436" i="3" s="1"/>
  <c r="J24" i="3"/>
  <c r="D24" i="3"/>
  <c r="G24" i="3"/>
  <c r="M24" i="3"/>
  <c r="P24" i="3"/>
  <c r="S24" i="3"/>
  <c r="C166" i="3"/>
  <c r="C380" i="3"/>
  <c r="E380" i="3" s="1"/>
  <c r="L38" i="3"/>
  <c r="C282" i="3"/>
  <c r="E282" i="3" s="1"/>
  <c r="C353" i="3"/>
  <c r="C357" i="3"/>
  <c r="C361" i="3"/>
  <c r="C365" i="3"/>
  <c r="C369" i="3"/>
  <c r="C373" i="3"/>
  <c r="E373" i="3" s="1"/>
  <c r="C377" i="3"/>
  <c r="C144" i="3"/>
  <c r="C148" i="3"/>
  <c r="C152" i="3"/>
  <c r="C156" i="3"/>
  <c r="C160" i="3"/>
  <c r="C164" i="3"/>
  <c r="C172" i="3"/>
  <c r="C354" i="3"/>
  <c r="E354" i="3" s="1"/>
  <c r="C38" i="3"/>
  <c r="C74" i="3"/>
  <c r="C76" i="3"/>
  <c r="C216" i="3"/>
  <c r="C355" i="3"/>
  <c r="C80" i="3"/>
  <c r="C220" i="3"/>
  <c r="C359" i="3"/>
  <c r="E359" i="3" s="1"/>
  <c r="C84" i="3"/>
  <c r="E84" i="3" s="1"/>
  <c r="C224" i="3"/>
  <c r="C363" i="3"/>
  <c r="C88" i="3"/>
  <c r="C228" i="3"/>
  <c r="C367" i="3"/>
  <c r="E367" i="3" s="1"/>
  <c r="C92" i="3"/>
  <c r="C232" i="3"/>
  <c r="E232" i="3" s="1"/>
  <c r="C371" i="3"/>
  <c r="E371" i="3" s="1"/>
  <c r="C96" i="3"/>
  <c r="C236" i="3"/>
  <c r="C375" i="3"/>
  <c r="C100" i="3"/>
  <c r="C240" i="3"/>
  <c r="C379" i="3"/>
  <c r="E379" i="3" s="1"/>
  <c r="D75" i="9"/>
  <c r="D154" i="8"/>
  <c r="E174" i="6"/>
  <c r="F174" i="6" s="1"/>
  <c r="E244" i="5"/>
  <c r="F244" i="5" s="1"/>
  <c r="E174" i="4"/>
  <c r="F174" i="4" s="1"/>
  <c r="E244" i="6"/>
  <c r="F244" i="6" s="1"/>
  <c r="E174" i="5"/>
  <c r="F174" i="5" s="1"/>
  <c r="F75" i="10"/>
  <c r="D237" i="3" l="1"/>
  <c r="D364" i="3"/>
  <c r="D352" i="3"/>
  <c r="F351" i="3"/>
  <c r="F284" i="3"/>
  <c r="D374" i="3"/>
  <c r="D87" i="3"/>
  <c r="D305" i="3"/>
  <c r="D94" i="3"/>
  <c r="D302" i="3"/>
  <c r="F370" i="3"/>
  <c r="F282" i="3"/>
  <c r="D308" i="3"/>
  <c r="F367" i="3"/>
  <c r="F98" i="3"/>
  <c r="D304" i="3"/>
  <c r="F286" i="3"/>
  <c r="F83" i="3"/>
  <c r="F371" i="3"/>
  <c r="F290" i="3"/>
  <c r="D98" i="3"/>
  <c r="D306" i="3"/>
  <c r="F223" i="3"/>
  <c r="O430" i="3"/>
  <c r="F299" i="3"/>
  <c r="F241" i="3"/>
  <c r="D224" i="3"/>
  <c r="D148" i="3"/>
  <c r="F221" i="3"/>
  <c r="D96" i="3"/>
  <c r="D74" i="3"/>
  <c r="D353" i="3"/>
  <c r="D375" i="3"/>
  <c r="D88" i="3"/>
  <c r="D216" i="3"/>
  <c r="D156" i="3"/>
  <c r="D361" i="3"/>
  <c r="D153" i="3"/>
  <c r="D157" i="3"/>
  <c r="D293" i="3"/>
  <c r="D236" i="3"/>
  <c r="D363" i="3"/>
  <c r="D76" i="3"/>
  <c r="D152" i="3"/>
  <c r="D357" i="3"/>
  <c r="E237" i="3"/>
  <c r="F237" i="3" s="1"/>
  <c r="D165" i="3"/>
  <c r="D297" i="3"/>
  <c r="D235" i="3"/>
  <c r="D362" i="3"/>
  <c r="F373" i="3"/>
  <c r="D163" i="3"/>
  <c r="F159" i="3"/>
  <c r="F147" i="3"/>
  <c r="D101" i="3"/>
  <c r="D229" i="3"/>
  <c r="D356" i="3"/>
  <c r="D230" i="3"/>
  <c r="D355" i="3"/>
  <c r="F102" i="3"/>
  <c r="F213" i="3"/>
  <c r="D80" i="3"/>
  <c r="D309" i="3"/>
  <c r="D292" i="3"/>
  <c r="D366" i="3"/>
  <c r="F360" i="3"/>
  <c r="F303" i="3"/>
  <c r="D295" i="3"/>
  <c r="F287" i="3"/>
  <c r="D228" i="3"/>
  <c r="D160" i="3"/>
  <c r="F288" i="3"/>
  <c r="D99" i="3"/>
  <c r="D367" i="3"/>
  <c r="D369" i="3"/>
  <c r="D79" i="3"/>
  <c r="F356" i="3"/>
  <c r="F379" i="3"/>
  <c r="D146" i="3"/>
  <c r="F149" i="3"/>
  <c r="D145" i="3"/>
  <c r="D296" i="3"/>
  <c r="D86" i="3"/>
  <c r="D378" i="3"/>
  <c r="D91" i="3"/>
  <c r="D219" i="3"/>
  <c r="D242" i="3"/>
  <c r="F167" i="3"/>
  <c r="D291" i="3"/>
  <c r="F368" i="3"/>
  <c r="D100" i="3"/>
  <c r="D365" i="3"/>
  <c r="F78" i="3"/>
  <c r="D227" i="3"/>
  <c r="D234" i="3"/>
  <c r="D240" i="3"/>
  <c r="D164" i="3"/>
  <c r="D166" i="3"/>
  <c r="D82" i="3"/>
  <c r="D239" i="3"/>
  <c r="F168" i="3"/>
  <c r="F238" i="3"/>
  <c r="F232" i="3"/>
  <c r="F359" i="3"/>
  <c r="F289" i="3"/>
  <c r="D285" i="3"/>
  <c r="D300" i="3"/>
  <c r="D90" i="3"/>
  <c r="D158" i="3"/>
  <c r="F231" i="3"/>
  <c r="S433" i="3"/>
  <c r="D214" i="3"/>
  <c r="F298" i="3"/>
  <c r="K433" i="3"/>
  <c r="G433" i="3" s="1"/>
  <c r="C433" i="3" s="1"/>
  <c r="E160" i="3"/>
  <c r="F160" i="3" s="1"/>
  <c r="E308" i="3"/>
  <c r="F308" i="3" s="1"/>
  <c r="D171" i="3"/>
  <c r="F85" i="3"/>
  <c r="E90" i="3"/>
  <c r="F90" i="3" s="1"/>
  <c r="D97" i="3"/>
  <c r="D225" i="3"/>
  <c r="D150" i="3"/>
  <c r="E293" i="3"/>
  <c r="F293" i="3" s="1"/>
  <c r="E150" i="3"/>
  <c r="F150" i="3" s="1"/>
  <c r="E166" i="3"/>
  <c r="F166" i="3" s="1"/>
  <c r="E158" i="3"/>
  <c r="F158" i="3" s="1"/>
  <c r="E285" i="3"/>
  <c r="F285" i="3" s="1"/>
  <c r="E365" i="3"/>
  <c r="F365" i="3" s="1"/>
  <c r="E240" i="3"/>
  <c r="F240" i="3" s="1"/>
  <c r="E88" i="3"/>
  <c r="F88" i="3" s="1"/>
  <c r="E145" i="3"/>
  <c r="F145" i="3" s="1"/>
  <c r="D75" i="3"/>
  <c r="E91" i="3"/>
  <c r="F91" i="3" s="1"/>
  <c r="E87" i="3"/>
  <c r="F87" i="3" s="1"/>
  <c r="E94" i="3"/>
  <c r="F94" i="3" s="1"/>
  <c r="D298" i="3"/>
  <c r="O428" i="3"/>
  <c r="K428" i="3" s="1"/>
  <c r="G428" i="3" s="1"/>
  <c r="C428" i="3" s="1"/>
  <c r="S427" i="3" s="1"/>
  <c r="O427" i="3" s="1"/>
  <c r="K427" i="3" s="1"/>
  <c r="G427" i="3" s="1"/>
  <c r="C427" i="3" s="1"/>
  <c r="S426" i="3" s="1"/>
  <c r="O426" i="3" s="1"/>
  <c r="K426" i="3" s="1"/>
  <c r="G426" i="3" s="1"/>
  <c r="C426" i="3" s="1"/>
  <c r="S425" i="3" s="1"/>
  <c r="O425" i="3" s="1"/>
  <c r="K425" i="3" s="1"/>
  <c r="G425" i="3" s="1"/>
  <c r="C425" i="3" s="1"/>
  <c r="D283" i="3"/>
  <c r="E352" i="3"/>
  <c r="F352" i="3" s="1"/>
  <c r="E224" i="3"/>
  <c r="F224" i="3" s="1"/>
  <c r="E74" i="3"/>
  <c r="F74" i="3" s="1"/>
  <c r="E100" i="3"/>
  <c r="F100" i="3" s="1"/>
  <c r="E96" i="3"/>
  <c r="F96" i="3" s="1"/>
  <c r="E283" i="3"/>
  <c r="F283" i="3" s="1"/>
  <c r="E171" i="3"/>
  <c r="F171" i="3" s="1"/>
  <c r="D215" i="3"/>
  <c r="E97" i="3"/>
  <c r="F97" i="3" s="1"/>
  <c r="F301" i="3"/>
  <c r="F154" i="3"/>
  <c r="F354" i="3"/>
  <c r="D238" i="3"/>
  <c r="F143" i="3"/>
  <c r="F95" i="3"/>
  <c r="D154" i="3"/>
  <c r="E239" i="3"/>
  <c r="F239" i="3" s="1"/>
  <c r="E235" i="3"/>
  <c r="F235" i="3" s="1"/>
  <c r="D303" i="3"/>
  <c r="K441" i="3"/>
  <c r="G441" i="3" s="1"/>
  <c r="C441" i="3" s="1"/>
  <c r="S440" i="3" s="1"/>
  <c r="O440" i="3" s="1"/>
  <c r="K440" i="3" s="1"/>
  <c r="G440" i="3" s="1"/>
  <c r="C440" i="3" s="1"/>
  <c r="S439" i="3" s="1"/>
  <c r="O439" i="3" s="1"/>
  <c r="K439" i="3" s="1"/>
  <c r="G439" i="3" s="1"/>
  <c r="C439" i="3" s="1"/>
  <c r="S438" i="3" s="1"/>
  <c r="O438" i="3" s="1"/>
  <c r="K438" i="3" s="1"/>
  <c r="G438" i="3" s="1"/>
  <c r="C438" i="3" s="1"/>
  <c r="S437" i="3" s="1"/>
  <c r="O437" i="3" s="1"/>
  <c r="K437" i="3" s="1"/>
  <c r="G437" i="3" s="1"/>
  <c r="C437" i="3" s="1"/>
  <c r="E157" i="3"/>
  <c r="F157" i="3" s="1"/>
  <c r="F84" i="3"/>
  <c r="D151" i="3"/>
  <c r="E353" i="3"/>
  <c r="F353" i="3" s="1"/>
  <c r="D376" i="3"/>
  <c r="D89" i="3"/>
  <c r="D217" i="3"/>
  <c r="E75" i="3"/>
  <c r="F75" i="3" s="1"/>
  <c r="K36" i="3"/>
  <c r="K28" i="3"/>
  <c r="K20" i="3"/>
  <c r="K12" i="3"/>
  <c r="K31" i="3"/>
  <c r="K15" i="3"/>
  <c r="K24" i="3"/>
  <c r="K27" i="3"/>
  <c r="K38" i="3"/>
  <c r="K29" i="3"/>
  <c r="K21" i="3"/>
  <c r="K13" i="3"/>
  <c r="K7" i="3"/>
  <c r="K32" i="3"/>
  <c r="K8" i="3"/>
  <c r="K19" i="3"/>
  <c r="K30" i="3"/>
  <c r="K22" i="3"/>
  <c r="K14" i="3"/>
  <c r="K23" i="3"/>
  <c r="K16" i="3"/>
  <c r="K35" i="3"/>
  <c r="K11" i="3"/>
  <c r="K33" i="3"/>
  <c r="K25" i="3"/>
  <c r="K17" i="3"/>
  <c r="K9" i="3"/>
  <c r="K34" i="3"/>
  <c r="K26" i="3"/>
  <c r="K18" i="3"/>
  <c r="K10" i="3"/>
  <c r="C244" i="3"/>
  <c r="D244" i="3" s="1"/>
  <c r="E309" i="3"/>
  <c r="F309" i="3" s="1"/>
  <c r="E366" i="3"/>
  <c r="F366" i="3" s="1"/>
  <c r="K430" i="3"/>
  <c r="G430" i="3" s="1"/>
  <c r="E296" i="3"/>
  <c r="F296" i="3" s="1"/>
  <c r="E295" i="3"/>
  <c r="F295" i="3" s="1"/>
  <c r="E229" i="3"/>
  <c r="F229" i="3" s="1"/>
  <c r="E86" i="3"/>
  <c r="F86" i="3" s="1"/>
  <c r="T38" i="3"/>
  <c r="T34" i="3"/>
  <c r="T26" i="3"/>
  <c r="T18" i="3"/>
  <c r="T10" i="3"/>
  <c r="S38" i="3"/>
  <c r="T27" i="3"/>
  <c r="T19" i="3"/>
  <c r="T36" i="3"/>
  <c r="T20" i="3"/>
  <c r="P38" i="3"/>
  <c r="S454" i="3" s="1"/>
  <c r="T21" i="3"/>
  <c r="G38" i="3"/>
  <c r="G454" i="3" s="1"/>
  <c r="T14" i="3"/>
  <c r="D38" i="3"/>
  <c r="C454" i="3" s="1"/>
  <c r="T25" i="3"/>
  <c r="T9" i="3"/>
  <c r="T35" i="3"/>
  <c r="T11" i="3"/>
  <c r="T12" i="3"/>
  <c r="T29" i="3"/>
  <c r="T30" i="3"/>
  <c r="T17" i="3"/>
  <c r="T28" i="3"/>
  <c r="T13" i="3"/>
  <c r="T22" i="3"/>
  <c r="J38" i="3"/>
  <c r="K454" i="3" s="1"/>
  <c r="T31" i="3"/>
  <c r="T23" i="3"/>
  <c r="T15" i="3"/>
  <c r="T7" i="3"/>
  <c r="M38" i="3"/>
  <c r="O454" i="3" s="1"/>
  <c r="T32" i="3"/>
  <c r="T24" i="3"/>
  <c r="T16" i="3"/>
  <c r="T8" i="3"/>
  <c r="T33" i="3"/>
  <c r="Q35" i="3"/>
  <c r="Q27" i="3"/>
  <c r="Q19" i="3"/>
  <c r="Q11" i="3"/>
  <c r="Q30" i="3"/>
  <c r="Q14" i="3"/>
  <c r="Q31" i="3"/>
  <c r="Q15" i="3"/>
  <c r="Q26" i="3"/>
  <c r="Q38" i="3"/>
  <c r="Q28" i="3"/>
  <c r="Q20" i="3"/>
  <c r="Q12" i="3"/>
  <c r="Q7" i="3"/>
  <c r="Q18" i="3"/>
  <c r="Q36" i="3"/>
  <c r="Q29" i="3"/>
  <c r="Q21" i="3"/>
  <c r="Q13" i="3"/>
  <c r="Q22" i="3"/>
  <c r="Q23" i="3"/>
  <c r="Q10" i="3"/>
  <c r="Q32" i="3"/>
  <c r="Q24" i="3"/>
  <c r="Q16" i="3"/>
  <c r="Q8" i="3"/>
  <c r="Q33" i="3"/>
  <c r="Q25" i="3"/>
  <c r="Q17" i="3"/>
  <c r="Q9" i="3"/>
  <c r="Q34" i="3"/>
  <c r="C382" i="3"/>
  <c r="H38" i="3"/>
  <c r="H29" i="3"/>
  <c r="H21" i="3"/>
  <c r="H13" i="3"/>
  <c r="H30" i="3"/>
  <c r="H14" i="3"/>
  <c r="H16" i="3"/>
  <c r="H33" i="3"/>
  <c r="H17" i="3"/>
  <c r="H28" i="3"/>
  <c r="H22" i="3"/>
  <c r="H24" i="3"/>
  <c r="H25" i="3"/>
  <c r="H20" i="3"/>
  <c r="H31" i="3"/>
  <c r="H23" i="3"/>
  <c r="H15" i="3"/>
  <c r="H7" i="3"/>
  <c r="H32" i="3"/>
  <c r="H8" i="3"/>
  <c r="H9" i="3"/>
  <c r="H12" i="3"/>
  <c r="H34" i="3"/>
  <c r="H26" i="3"/>
  <c r="H18" i="3"/>
  <c r="H10" i="3"/>
  <c r="H35" i="3"/>
  <c r="H27" i="3"/>
  <c r="H19" i="3"/>
  <c r="H11" i="3"/>
  <c r="H36" i="3"/>
  <c r="C174" i="3"/>
  <c r="N38" i="3"/>
  <c r="N28" i="3"/>
  <c r="N20" i="3"/>
  <c r="N12" i="3"/>
  <c r="N31" i="3"/>
  <c r="N15" i="3"/>
  <c r="N32" i="3"/>
  <c r="N8" i="3"/>
  <c r="N35" i="3"/>
  <c r="N19" i="3"/>
  <c r="N36" i="3"/>
  <c r="N29" i="3"/>
  <c r="N21" i="3"/>
  <c r="N13" i="3"/>
  <c r="N23" i="3"/>
  <c r="N16" i="3"/>
  <c r="N11" i="3"/>
  <c r="N30" i="3"/>
  <c r="N22" i="3"/>
  <c r="N14" i="3"/>
  <c r="N7" i="3"/>
  <c r="N24" i="3"/>
  <c r="N27" i="3"/>
  <c r="N33" i="3"/>
  <c r="N25" i="3"/>
  <c r="N17" i="3"/>
  <c r="N9" i="3"/>
  <c r="N34" i="3"/>
  <c r="N26" i="3"/>
  <c r="N18" i="3"/>
  <c r="N10" i="3"/>
  <c r="C313" i="3"/>
  <c r="D313" i="3" s="1"/>
  <c r="E230" i="3"/>
  <c r="F230" i="3" s="1"/>
  <c r="E363" i="3"/>
  <c r="F363" i="3" s="1"/>
  <c r="E355" i="3"/>
  <c r="F355" i="3" s="1"/>
  <c r="E236" i="3"/>
  <c r="F236" i="3" s="1"/>
  <c r="E362" i="3"/>
  <c r="F362" i="3" s="1"/>
  <c r="E76" i="3"/>
  <c r="F76" i="3" s="1"/>
  <c r="E242" i="3"/>
  <c r="F242" i="3" s="1"/>
  <c r="K450" i="3"/>
  <c r="G450" i="3" s="1"/>
  <c r="C450" i="3" s="1"/>
  <c r="E305" i="3"/>
  <c r="F305" i="3" s="1"/>
  <c r="E146" i="3"/>
  <c r="F146" i="3" s="1"/>
  <c r="E164" i="3"/>
  <c r="F164" i="3" s="1"/>
  <c r="D311" i="3"/>
  <c r="E165" i="3"/>
  <c r="F165" i="3" s="1"/>
  <c r="F161" i="3"/>
  <c r="D159" i="3"/>
  <c r="E361" i="3"/>
  <c r="F361" i="3" s="1"/>
  <c r="E215" i="3"/>
  <c r="F215" i="3" s="1"/>
  <c r="F380" i="3"/>
  <c r="D241" i="3"/>
  <c r="D368" i="3"/>
  <c r="D81" i="3"/>
  <c r="D294" i="3"/>
  <c r="D379" i="3"/>
  <c r="D92" i="3"/>
  <c r="D220" i="3"/>
  <c r="D172" i="3"/>
  <c r="D373" i="3"/>
  <c r="D380" i="3"/>
  <c r="F226" i="3"/>
  <c r="D290" i="3"/>
  <c r="E375" i="3"/>
  <c r="F375" i="3" s="1"/>
  <c r="F233" i="3"/>
  <c r="D161" i="3"/>
  <c r="E225" i="3"/>
  <c r="F225" i="3" s="1"/>
  <c r="E217" i="3"/>
  <c r="F217" i="3" s="1"/>
  <c r="D102" i="3"/>
  <c r="D310" i="3"/>
  <c r="E291" i="3"/>
  <c r="F291" i="3" s="1"/>
  <c r="D103" i="3"/>
  <c r="D231" i="3"/>
  <c r="D358" i="3"/>
  <c r="E101" i="3"/>
  <c r="F101" i="3" s="1"/>
  <c r="E374" i="3"/>
  <c r="F374" i="3" s="1"/>
  <c r="E297" i="3"/>
  <c r="F297" i="3" s="1"/>
  <c r="E358" i="3"/>
  <c r="F358" i="3" s="1"/>
  <c r="E216" i="3"/>
  <c r="F216" i="3" s="1"/>
  <c r="D218" i="3"/>
  <c r="F372" i="3"/>
  <c r="E148" i="3"/>
  <c r="F148" i="3" s="1"/>
  <c r="E304" i="3"/>
  <c r="F304" i="3" s="1"/>
  <c r="E369" i="3"/>
  <c r="F369" i="3" s="1"/>
  <c r="D299" i="3"/>
  <c r="E153" i="3"/>
  <c r="F153" i="3" s="1"/>
  <c r="E219" i="3"/>
  <c r="F219" i="3" s="1"/>
  <c r="D147" i="3"/>
  <c r="E172" i="3"/>
  <c r="F172" i="3" s="1"/>
  <c r="D93" i="3"/>
  <c r="D221" i="3"/>
  <c r="E376" i="3"/>
  <c r="F376" i="3" s="1"/>
  <c r="D162" i="3"/>
  <c r="D232" i="3"/>
  <c r="D359" i="3"/>
  <c r="D354" i="3"/>
  <c r="D377" i="3"/>
  <c r="E156" i="3"/>
  <c r="F156" i="3" s="1"/>
  <c r="E306" i="3"/>
  <c r="F306" i="3" s="1"/>
  <c r="E163" i="3"/>
  <c r="F163" i="3" s="1"/>
  <c r="D301" i="3"/>
  <c r="F155" i="3"/>
  <c r="E151" i="3"/>
  <c r="F151" i="3" s="1"/>
  <c r="D149" i="3"/>
  <c r="D351" i="3"/>
  <c r="D284" i="3"/>
  <c r="D77" i="3"/>
  <c r="E152" i="3"/>
  <c r="F152" i="3" s="1"/>
  <c r="D286" i="3"/>
  <c r="D370" i="3"/>
  <c r="E38" i="3"/>
  <c r="E29" i="3"/>
  <c r="E21" i="3"/>
  <c r="E13" i="3"/>
  <c r="E24" i="3"/>
  <c r="E17" i="3"/>
  <c r="E28" i="3"/>
  <c r="E30" i="3"/>
  <c r="E22" i="3"/>
  <c r="E14" i="3"/>
  <c r="E16" i="3"/>
  <c r="E33" i="3"/>
  <c r="E9" i="3"/>
  <c r="E12" i="3"/>
  <c r="E31" i="3"/>
  <c r="E23" i="3"/>
  <c r="E15" i="3"/>
  <c r="E7" i="3"/>
  <c r="E32" i="3"/>
  <c r="E8" i="3"/>
  <c r="E25" i="3"/>
  <c r="E36" i="3"/>
  <c r="E34" i="3"/>
  <c r="E26" i="3"/>
  <c r="E18" i="3"/>
  <c r="E10" i="3"/>
  <c r="E35" i="3"/>
  <c r="E27" i="3"/>
  <c r="E19" i="3"/>
  <c r="E11" i="3"/>
  <c r="E20" i="3"/>
  <c r="C105" i="3"/>
  <c r="D83" i="3"/>
  <c r="E378" i="3"/>
  <c r="F378" i="3" s="1"/>
  <c r="D168" i="3"/>
  <c r="O446" i="3"/>
  <c r="K446" i="3" s="1"/>
  <c r="G446" i="3" s="1"/>
  <c r="C446" i="3" s="1"/>
  <c r="S445" i="3" s="1"/>
  <c r="O445" i="3" s="1"/>
  <c r="K445" i="3" s="1"/>
  <c r="G445" i="3" s="1"/>
  <c r="C445" i="3" s="1"/>
  <c r="S444" i="3" s="1"/>
  <c r="O444" i="3" s="1"/>
  <c r="K444" i="3" s="1"/>
  <c r="G444" i="3" s="1"/>
  <c r="C444" i="3" s="1"/>
  <c r="E93" i="3"/>
  <c r="F93" i="3" s="1"/>
  <c r="E89" i="3"/>
  <c r="F89" i="3" s="1"/>
  <c r="E220" i="3"/>
  <c r="F220" i="3" s="1"/>
  <c r="E77" i="3"/>
  <c r="F77" i="3" s="1"/>
  <c r="D222" i="3"/>
  <c r="E234" i="3"/>
  <c r="F234" i="3" s="1"/>
  <c r="E79" i="3"/>
  <c r="F79" i="3" s="1"/>
  <c r="D143" i="3"/>
  <c r="E377" i="3"/>
  <c r="F377" i="3" s="1"/>
  <c r="D167" i="3"/>
  <c r="E92" i="3"/>
  <c r="F92" i="3" s="1"/>
  <c r="E292" i="3"/>
  <c r="F292" i="3" s="1"/>
  <c r="E357" i="3"/>
  <c r="F357" i="3" s="1"/>
  <c r="D287" i="3"/>
  <c r="E311" i="3"/>
  <c r="F311" i="3" s="1"/>
  <c r="D233" i="3"/>
  <c r="D360" i="3"/>
  <c r="E99" i="3"/>
  <c r="F99" i="3" s="1"/>
  <c r="E214" i="3"/>
  <c r="F214" i="3" s="1"/>
  <c r="D371" i="3"/>
  <c r="D84" i="3"/>
  <c r="D144" i="3"/>
  <c r="D282" i="3"/>
  <c r="E364" i="3"/>
  <c r="F364" i="3" s="1"/>
  <c r="E310" i="3"/>
  <c r="F310" i="3" s="1"/>
  <c r="D169" i="3"/>
  <c r="E302" i="3"/>
  <c r="F302" i="3" s="1"/>
  <c r="E294" i="3"/>
  <c r="F294" i="3" s="1"/>
  <c r="E82" i="3"/>
  <c r="F82" i="3" s="1"/>
  <c r="D289" i="3"/>
  <c r="D213" i="3"/>
  <c r="D288" i="3"/>
  <c r="D78" i="3"/>
  <c r="E222" i="3"/>
  <c r="F222" i="3" s="1"/>
  <c r="D95" i="3"/>
  <c r="D223" i="3"/>
  <c r="F170" i="3"/>
  <c r="E162" i="3"/>
  <c r="F162" i="3" s="1"/>
  <c r="E228" i="3"/>
  <c r="F228" i="3" s="1"/>
  <c r="E81" i="3"/>
  <c r="F81" i="3" s="1"/>
  <c r="D226" i="3"/>
  <c r="D170" i="3"/>
  <c r="E218" i="3"/>
  <c r="F218" i="3" s="1"/>
  <c r="E169" i="3"/>
  <c r="F169" i="3" s="1"/>
  <c r="D307" i="3"/>
  <c r="E300" i="3"/>
  <c r="F300" i="3" s="1"/>
  <c r="E227" i="3"/>
  <c r="F227" i="3" s="1"/>
  <c r="D155" i="3"/>
  <c r="E80" i="3"/>
  <c r="F80" i="3" s="1"/>
  <c r="E103" i="3"/>
  <c r="F103" i="3" s="1"/>
  <c r="D372" i="3"/>
  <c r="D85" i="3"/>
  <c r="E307" i="3"/>
  <c r="F307" i="3" s="1"/>
  <c r="E144" i="3"/>
  <c r="F144" i="3" s="1"/>
  <c r="E313" i="3" l="1"/>
  <c r="F313" i="3" s="1"/>
  <c r="E244" i="3"/>
  <c r="F244" i="3" s="1"/>
  <c r="E105" i="3"/>
  <c r="F105" i="3" s="1"/>
  <c r="D105" i="3"/>
  <c r="D174" i="3"/>
  <c r="E174" i="3"/>
  <c r="F174" i="3" s="1"/>
  <c r="D382" i="3"/>
  <c r="E382" i="3"/>
  <c r="F382" i="3" s="1"/>
</calcChain>
</file>

<file path=xl/sharedStrings.xml><?xml version="1.0" encoding="utf-8"?>
<sst xmlns="http://schemas.openxmlformats.org/spreadsheetml/2006/main" count="3071" uniqueCount="113">
  <si>
    <t xml:space="preserve"> </t>
  </si>
  <si>
    <t>University Pharmacy School</t>
  </si>
  <si>
    <t>Nursing school</t>
  </si>
  <si>
    <t>University Medical School</t>
  </si>
  <si>
    <t>College offering pharmacy technician training</t>
  </si>
  <si>
    <t>None of the above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</si>
  <si>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</si>
  <si>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</si>
  <si>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</si>
  <si>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</si>
  <si>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</si>
  <si>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</si>
  <si>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</si>
  <si>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</si>
  <si>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</si>
  <si>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</si>
  <si>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</si>
  <si>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</si>
  <si>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</si>
  <si>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</si>
  <si>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</si>
  <si>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</si>
  <si>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</si>
  <si>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</si>
  <si>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</si>
  <si>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</si>
  <si>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</si>
  <si>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Slovak Republic</t>
  </si>
  <si>
    <t>Slovenia</t>
  </si>
  <si>
    <t>Luxemburg</t>
  </si>
  <si>
    <t>Question 75 - Is you hospital(s) affiliated with any of the following teaching programmes?</t>
  </si>
  <si>
    <t>No</t>
  </si>
  <si>
    <t>Yes</t>
  </si>
  <si>
    <t>Affiliation with the teaching programmes</t>
  </si>
  <si>
    <t>Country</t>
  </si>
  <si>
    <t>Table %</t>
  </si>
  <si>
    <t>Row %</t>
  </si>
  <si>
    <t>Column %</t>
  </si>
  <si>
    <t>Difference between 2005 and 2000</t>
  </si>
  <si>
    <t>Sweden</t>
  </si>
  <si>
    <t>Year 2005</t>
  </si>
  <si>
    <t>Comparison between years</t>
  </si>
  <si>
    <t>n yes</t>
  </si>
  <si>
    <t>n no</t>
  </si>
  <si>
    <t>Slovakia</t>
  </si>
  <si>
    <t>BiH</t>
  </si>
  <si>
    <t>Bulgaria</t>
  </si>
  <si>
    <t>FYROM</t>
  </si>
  <si>
    <t>Latvia</t>
  </si>
  <si>
    <t>Portugal</t>
  </si>
  <si>
    <t>Serbia</t>
  </si>
  <si>
    <t>Question 76 - Pharmacy activities in educational programmes</t>
  </si>
  <si>
    <t>Pharmacy activities in educational programmes</t>
  </si>
  <si>
    <t>Serving as externship training site for pharmacy students</t>
  </si>
  <si>
    <t>Offer a post graduate pharmacy training programme</t>
  </si>
  <si>
    <t>Involvement in technician staff training programme</t>
  </si>
  <si>
    <t>Question 77 - Does your pharmacy have an internally organized continuing education programme designed to enhance the knowledge or skills of:</t>
  </si>
  <si>
    <t xml:space="preserve">Internally organized continuing education programme designed to enhance the knowledge or skills </t>
  </si>
  <si>
    <t>Pharmacists</t>
  </si>
  <si>
    <t>Pharmacy technicians</t>
  </si>
  <si>
    <t>Other pharmacy staff</t>
  </si>
  <si>
    <t>Question 78 - With regard to the continuing education for professional staff  does the pharmacy:</t>
  </si>
  <si>
    <t>With regard to the continuing education for professional staff does the pharmacy</t>
  </si>
  <si>
    <t>Allow paid time off for continuing education programmes</t>
  </si>
  <si>
    <t>Pay all the expenses</t>
  </si>
  <si>
    <t>Pay at least some of the expenses, e.g. registration fees</t>
  </si>
  <si>
    <t>Question 79 - Number of pharmacists with the specialisation in hospital pharmacy</t>
  </si>
  <si>
    <t>mean 2010</t>
  </si>
  <si>
    <t>Pharmacists have other specialisations</t>
  </si>
  <si>
    <t>Question 80.1 -  If Yes, do pharmacists have specialisation in clinical pharmacy</t>
  </si>
  <si>
    <t>Pharmacists have specialisation in clinical pharmacy</t>
  </si>
  <si>
    <t>Question 80.1.1 - Number of pharmacists with the specialisation in clinical pharmacy</t>
  </si>
  <si>
    <t>2010: Question 81 - Have you experienced any shortages of pharmacists in your hospital pharmacy in the past 2 years?</t>
  </si>
  <si>
    <t>Euro News</t>
  </si>
  <si>
    <t>N</t>
  </si>
  <si>
    <t>Mean</t>
  </si>
  <si>
    <t>Standard Deviation</t>
  </si>
  <si>
    <t>.</t>
  </si>
  <si>
    <t>National News</t>
  </si>
  <si>
    <t>Industry News</t>
  </si>
  <si>
    <t>Drug Watch</t>
  </si>
  <si>
    <t>Cover Story</t>
  </si>
  <si>
    <t>Scientific Section</t>
  </si>
  <si>
    <t>Country Focus</t>
  </si>
  <si>
    <t>Feature-therapeutic</t>
  </si>
  <si>
    <t>Feature-technology</t>
  </si>
  <si>
    <t>Update-technology, therapeutic, management</t>
  </si>
  <si>
    <t>Comment / opinion (personal)</t>
  </si>
  <si>
    <t>General (on the web, in this issue, events)</t>
  </si>
  <si>
    <t>Industry Science</t>
  </si>
  <si>
    <t>Other general sponsored articles</t>
  </si>
  <si>
    <t>Advertisements</t>
  </si>
  <si>
    <t xml:space="preserve">2010: Question 82. Have you experienced any shortages of  pharmacy technicians in your hospital pharmacy in the past 2 years? </t>
  </si>
  <si>
    <t>2005: Question 82 - What other editorials/topics would your pharmacy like to see in EJHP?</t>
  </si>
  <si>
    <t>More news</t>
  </si>
  <si>
    <t>More scientific editorials</t>
  </si>
  <si>
    <t>More clinical editorials</t>
  </si>
  <si>
    <t>More therapeutic editorials</t>
  </si>
  <si>
    <t>More general editorials</t>
  </si>
  <si>
    <t>More new product development editorials</t>
  </si>
  <si>
    <t>n 2010</t>
  </si>
  <si>
    <t>Question 79.2 - Total number of pharmacists in the pharmacy</t>
  </si>
  <si>
    <t>Question 80 - Do pharmacists in your hospital pharmacy also have other specialisations?</t>
  </si>
  <si>
    <t>Year 2010</t>
  </si>
  <si>
    <t>UK</t>
  </si>
  <si>
    <t xml:space="preserve">Total </t>
  </si>
  <si>
    <t>luxembourg</t>
  </si>
  <si>
    <t>Clinical specialization</t>
  </si>
  <si>
    <t>Other specialization</t>
  </si>
  <si>
    <t>Question 80.1.2 - Number of pharmacists with other specialisation</t>
  </si>
  <si>
    <t xml:space="preserve">Any shortages of pharmacists </t>
  </si>
  <si>
    <t>Any shortages of pharmacists</t>
  </si>
  <si>
    <t xml:space="preserve">Any shortages of  pharmacy technicians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</si>
</sst>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%"/>
    <numFmt numFmtId="166" formatCode="#,##0.0"/>
  </numFmts>
  <fonts count="30" x14ac:knownFonts="1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8"/>
      <color indexed="61"/>
      <name val="Arial CE"/>
      <charset val="238"/>
    </font>
    <font>
      <sz val="9"/>
      <name val="Arial Narrow"/>
      <family val="2"/>
      <charset val="238"/>
    </font>
    <font>
      <sz val="8"/>
      <name val="Arial CE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9"/>
      <name val="Arial"/>
      <family val="2"/>
    </font>
    <font>
      <b/>
      <sz val="8"/>
      <color indexed="46"/>
      <name val="Arial CE"/>
      <charset val="238"/>
    </font>
    <font>
      <b/>
      <sz val="12"/>
      <name val="Arial"/>
      <family val="2"/>
    </font>
    <font>
      <b/>
      <sz val="8"/>
      <name val="Arial CE"/>
      <charset val="238"/>
    </font>
    <font>
      <sz val="9"/>
      <color indexed="9"/>
      <name val="Arial"/>
      <family val="2"/>
      <charset val="238"/>
    </font>
    <font>
      <sz val="8"/>
      <name val="Tahoma"/>
      <family val="2"/>
    </font>
    <font>
      <sz val="9"/>
      <name val="Tahoma"/>
      <family val="2"/>
      <charset val="238"/>
    </font>
    <font>
      <sz val="9"/>
      <color theme="1"/>
      <name val="Arial Narrow"/>
      <family val="2"/>
      <charset val="238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1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/>
      <top/>
      <bottom style="dotted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/>
      <top style="dotted">
        <color indexed="6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/>
      <bottom style="dotted">
        <color theme="4" tint="-0.499984740745262"/>
      </bottom>
      <diagonal/>
    </border>
    <border>
      <left/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theme="4" tint="-0.499984740745262"/>
      </left>
      <right/>
      <top/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/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2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0" applyFont="1"/>
    <xf numFmtId="0" fontId="4" fillId="0" borderId="0" xfId="0" applyFont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6" fillId="2" borderId="3" xfId="0" applyNumberFormat="1" applyFont="1" applyFill="1" applyBorder="1"/>
    <xf numFmtId="4" fontId="5" fillId="2" borderId="4" xfId="0" applyNumberFormat="1" applyFont="1" applyFill="1" applyBorder="1"/>
    <xf numFmtId="3" fontId="7" fillId="0" borderId="5" xfId="0" applyNumberFormat="1" applyFont="1" applyBorder="1"/>
    <xf numFmtId="165" fontId="7" fillId="0" borderId="6" xfId="0" applyNumberFormat="1" applyFont="1" applyBorder="1"/>
    <xf numFmtId="3" fontId="7" fillId="0" borderId="6" xfId="0" applyNumberFormat="1" applyFont="1" applyBorder="1"/>
    <xf numFmtId="165" fontId="7" fillId="0" borderId="7" xfId="0" applyNumberFormat="1" applyFont="1" applyBorder="1"/>
    <xf numFmtId="4" fontId="5" fillId="2" borderId="8" xfId="0" applyNumberFormat="1" applyFont="1" applyFill="1" applyBorder="1"/>
    <xf numFmtId="3" fontId="7" fillId="0" borderId="9" xfId="0" applyNumberFormat="1" applyFont="1" applyBorder="1"/>
    <xf numFmtId="165" fontId="7" fillId="0" borderId="10" xfId="0" applyNumberFormat="1" applyFont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3" fontId="7" fillId="0" borderId="12" xfId="0" applyNumberFormat="1" applyFont="1" applyBorder="1"/>
    <xf numFmtId="165" fontId="7" fillId="0" borderId="13" xfId="0" applyNumberFormat="1" applyFont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4" fontId="5" fillId="2" borderId="15" xfId="0" applyNumberFormat="1" applyFont="1" applyFill="1" applyBorder="1"/>
    <xf numFmtId="3" fontId="7" fillId="0" borderId="16" xfId="0" applyNumberFormat="1" applyFont="1" applyBorder="1"/>
    <xf numFmtId="165" fontId="7" fillId="0" borderId="17" xfId="0" applyNumberFormat="1" applyFont="1" applyBorder="1"/>
    <xf numFmtId="3" fontId="7" fillId="0" borderId="17" xfId="0" applyNumberFormat="1" applyFont="1" applyBorder="1"/>
    <xf numFmtId="165" fontId="7" fillId="0" borderId="18" xfId="0" applyNumberFormat="1" applyFont="1" applyBorder="1"/>
    <xf numFmtId="4" fontId="3" fillId="3" borderId="19" xfId="1" applyNumberFormat="1" applyFill="1" applyBorder="1" applyAlignment="1">
      <alignment horizontal="left" wrapText="1"/>
    </xf>
    <xf numFmtId="4" fontId="3" fillId="3" borderId="0" xfId="1" applyNumberFormat="1" applyFill="1" applyBorder="1" applyAlignment="1">
      <alignment horizontal="left" wrapText="1"/>
    </xf>
    <xf numFmtId="4" fontId="8" fillId="4" borderId="8" xfId="1" applyNumberFormat="1" applyFont="1" applyFill="1" applyBorder="1" applyAlignment="1">
      <alignment horizontal="left" vertical="top" wrapText="1"/>
    </xf>
    <xf numFmtId="4" fontId="9" fillId="4" borderId="4" xfId="1" applyNumberFormat="1" applyFont="1" applyFill="1" applyBorder="1" applyAlignment="1">
      <alignment horizontal="left" vertical="top" wrapText="1"/>
    </xf>
    <xf numFmtId="4" fontId="9" fillId="4" borderId="8" xfId="1" applyNumberFormat="1" applyFont="1" applyFill="1" applyBorder="1" applyAlignment="1">
      <alignment horizontal="left" vertical="top" wrapText="1"/>
    </xf>
    <xf numFmtId="4" fontId="9" fillId="4" borderId="15" xfId="1" applyNumberFormat="1" applyFont="1" applyFill="1" applyBorder="1" applyAlignment="1">
      <alignment horizontal="left" vertical="top" wrapText="1"/>
    </xf>
    <xf numFmtId="164" fontId="7" fillId="0" borderId="7" xfId="1" applyNumberFormat="1" applyFont="1" applyBorder="1" applyAlignment="1" applyProtection="1">
      <alignment horizontal="right" vertical="center" wrapText="1"/>
      <protection locked="0"/>
    </xf>
    <xf numFmtId="165" fontId="7" fillId="0" borderId="5" xfId="1" applyNumberFormat="1" applyFont="1" applyBorder="1" applyAlignment="1">
      <alignment horizontal="right" vertical="center" wrapText="1"/>
    </xf>
    <xf numFmtId="164" fontId="7" fillId="0" borderId="6" xfId="1" applyNumberFormat="1" applyFont="1" applyBorder="1" applyAlignment="1">
      <alignment horizontal="right" vertical="center" wrapText="1"/>
    </xf>
    <xf numFmtId="165" fontId="7" fillId="0" borderId="9" xfId="1" applyNumberFormat="1" applyFont="1" applyBorder="1" applyAlignment="1">
      <alignment horizontal="right" vertical="center" wrapTex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 applyProtection="1">
      <alignment horizontal="right" vertical="center" wrapText="1"/>
      <protection locked="0"/>
    </xf>
    <xf numFmtId="165" fontId="7" fillId="0" borderId="16" xfId="1" applyNumberFormat="1" applyFont="1" applyBorder="1" applyAlignment="1">
      <alignment horizontal="right" vertical="center" wrapText="1"/>
    </xf>
    <xf numFmtId="164" fontId="7" fillId="0" borderId="17" xfId="1" applyNumberFormat="1" applyFont="1" applyBorder="1" applyAlignment="1">
      <alignment horizontal="right" vertical="center" wrapText="1"/>
    </xf>
    <xf numFmtId="164" fontId="7" fillId="0" borderId="18" xfId="1" applyNumberFormat="1" applyFont="1" applyBorder="1" applyAlignment="1" applyProtection="1">
      <alignment horizontal="right" vertical="center" wrapText="1"/>
      <protection locked="0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4" fontId="6" fillId="3" borderId="23" xfId="1" applyNumberFormat="1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10" fillId="0" borderId="0" xfId="0" applyFont="1"/>
    <xf numFmtId="4" fontId="11" fillId="3" borderId="0" xfId="1" applyNumberFormat="1" applyFont="1" applyFill="1" applyBorder="1" applyAlignment="1">
      <alignment horizontal="left" wrapText="1"/>
    </xf>
    <xf numFmtId="4" fontId="12" fillId="3" borderId="0" xfId="1" applyNumberFormat="1" applyFont="1" applyFill="1" applyBorder="1" applyAlignment="1">
      <alignment horizontal="left" wrapText="1"/>
    </xf>
    <xf numFmtId="0" fontId="14" fillId="0" borderId="24" xfId="0" applyFont="1" applyBorder="1" applyAlignment="1">
      <alignment horizontal="right" wrapText="1"/>
    </xf>
    <xf numFmtId="164" fontId="14" fillId="0" borderId="24" xfId="0" applyNumberFormat="1" applyFont="1" applyBorder="1" applyAlignment="1">
      <alignment horizontal="right" wrapText="1"/>
    </xf>
    <xf numFmtId="4" fontId="8" fillId="4" borderId="24" xfId="1" applyNumberFormat="1" applyFont="1" applyFill="1" applyBorder="1" applyAlignment="1">
      <alignment horizontal="left" vertical="top" wrapText="1"/>
    </xf>
    <xf numFmtId="4" fontId="15" fillId="4" borderId="24" xfId="1" applyNumberFormat="1" applyFont="1" applyFill="1" applyBorder="1" applyAlignment="1">
      <alignment horizontal="left" vertical="top" wrapText="1"/>
    </xf>
    <xf numFmtId="0" fontId="16" fillId="0" borderId="0" xfId="0" applyFont="1"/>
    <xf numFmtId="4" fontId="12" fillId="3" borderId="19" xfId="1" applyNumberFormat="1" applyFont="1" applyFill="1" applyBorder="1" applyAlignment="1">
      <alignment horizontal="left" wrapText="1"/>
    </xf>
    <xf numFmtId="4" fontId="8" fillId="4" borderId="4" xfId="1" applyNumberFormat="1" applyFont="1" applyFill="1" applyBorder="1" applyAlignment="1">
      <alignment horizontal="left" vertical="top" wrapText="1"/>
    </xf>
    <xf numFmtId="165" fontId="17" fillId="0" borderId="5" xfId="1" applyNumberFormat="1" applyFont="1" applyBorder="1" applyAlignment="1">
      <alignment horizontal="right" vertical="center" wrapText="1"/>
    </xf>
    <xf numFmtId="164" fontId="17" fillId="0" borderId="6" xfId="1" applyNumberFormat="1" applyFont="1" applyBorder="1" applyAlignment="1">
      <alignment horizontal="right" vertical="center" wrapText="1"/>
    </xf>
    <xf numFmtId="164" fontId="17" fillId="0" borderId="7" xfId="1" applyNumberFormat="1" applyFont="1" applyBorder="1" applyAlignment="1" applyProtection="1">
      <alignment horizontal="right" vertical="center" wrapText="1"/>
      <protection locked="0"/>
    </xf>
    <xf numFmtId="165" fontId="17" fillId="0" borderId="9" xfId="1" applyNumberFormat="1" applyFont="1" applyBorder="1" applyAlignment="1">
      <alignment horizontal="right" vertical="center" wrapText="1"/>
    </xf>
    <xf numFmtId="164" fontId="17" fillId="0" borderId="10" xfId="1" applyNumberFormat="1" applyFont="1" applyBorder="1" applyAlignment="1">
      <alignment horizontal="right" vertical="center" wrapText="1"/>
    </xf>
    <xf numFmtId="164" fontId="17" fillId="0" borderId="11" xfId="1" applyNumberFormat="1" applyFont="1" applyBorder="1" applyAlignment="1" applyProtection="1">
      <alignment horizontal="right" vertical="center" wrapText="1"/>
      <protection locked="0"/>
    </xf>
    <xf numFmtId="4" fontId="8" fillId="4" borderId="15" xfId="1" applyNumberFormat="1" applyFont="1" applyFill="1" applyBorder="1" applyAlignment="1">
      <alignment horizontal="left" vertical="top" wrapText="1"/>
    </xf>
    <xf numFmtId="165" fontId="17" fillId="0" borderId="16" xfId="1" applyNumberFormat="1" applyFont="1" applyBorder="1" applyAlignment="1">
      <alignment horizontal="right" vertical="center" wrapText="1"/>
    </xf>
    <xf numFmtId="164" fontId="17" fillId="0" borderId="17" xfId="1" applyNumberFormat="1" applyFont="1" applyBorder="1" applyAlignment="1">
      <alignment horizontal="right" vertical="center" wrapText="1"/>
    </xf>
    <xf numFmtId="164" fontId="17" fillId="0" borderId="18" xfId="1" applyNumberFormat="1" applyFont="1" applyBorder="1" applyAlignment="1" applyProtection="1">
      <alignment horizontal="right" vertical="center" wrapText="1"/>
      <protection locked="0"/>
    </xf>
    <xf numFmtId="0" fontId="16" fillId="2" borderId="0" xfId="0" applyFont="1" applyFill="1" applyBorder="1"/>
    <xf numFmtId="165" fontId="7" fillId="0" borderId="0" xfId="0" applyNumberFormat="1" applyFont="1" applyFill="1" applyBorder="1"/>
    <xf numFmtId="0" fontId="16" fillId="0" borderId="0" xfId="0" applyFont="1" applyFill="1" applyBorder="1"/>
    <xf numFmtId="0" fontId="18" fillId="0" borderId="0" xfId="0" applyFont="1"/>
    <xf numFmtId="0" fontId="16" fillId="0" borderId="0" xfId="0" applyFont="1" applyBorder="1"/>
    <xf numFmtId="165" fontId="7" fillId="0" borderId="0" xfId="0" applyNumberFormat="1" applyFont="1" applyBorder="1"/>
    <xf numFmtId="4" fontId="19" fillId="3" borderId="19" xfId="1" applyNumberFormat="1" applyFont="1" applyFill="1" applyBorder="1" applyAlignment="1">
      <alignment horizontal="left" wrapText="1"/>
    </xf>
    <xf numFmtId="4" fontId="19" fillId="3" borderId="0" xfId="1" applyNumberFormat="1" applyFont="1" applyFill="1" applyBorder="1" applyAlignment="1">
      <alignment horizontal="left" wrapText="1"/>
    </xf>
    <xf numFmtId="165" fontId="20" fillId="0" borderId="5" xfId="1" applyNumberFormat="1" applyFont="1" applyBorder="1" applyAlignment="1">
      <alignment horizontal="right" vertical="center" wrapText="1"/>
    </xf>
    <xf numFmtId="164" fontId="20" fillId="0" borderId="6" xfId="1" applyNumberFormat="1" applyFont="1" applyBorder="1" applyAlignment="1">
      <alignment horizontal="right" vertical="center" wrapText="1"/>
    </xf>
    <xf numFmtId="164" fontId="20" fillId="0" borderId="7" xfId="1" applyNumberFormat="1" applyFont="1" applyBorder="1" applyAlignment="1" applyProtection="1">
      <alignment horizontal="right" vertical="center" wrapText="1"/>
      <protection locked="0"/>
    </xf>
    <xf numFmtId="165" fontId="20" fillId="0" borderId="9" xfId="1" applyNumberFormat="1" applyFont="1" applyBorder="1" applyAlignment="1">
      <alignment horizontal="right" vertical="center" wrapText="1"/>
    </xf>
    <xf numFmtId="164" fontId="20" fillId="0" borderId="10" xfId="1" applyNumberFormat="1" applyFont="1" applyBorder="1" applyAlignment="1">
      <alignment horizontal="right" vertical="center" wrapText="1"/>
    </xf>
    <xf numFmtId="164" fontId="20" fillId="0" borderId="11" xfId="1" applyNumberFormat="1" applyFont="1" applyBorder="1" applyAlignment="1" applyProtection="1">
      <alignment horizontal="right" vertical="center" wrapText="1"/>
      <protection locked="0"/>
    </xf>
    <xf numFmtId="165" fontId="20" fillId="0" borderId="16" xfId="1" applyNumberFormat="1" applyFont="1" applyBorder="1" applyAlignment="1">
      <alignment horizontal="right" vertical="center" wrapText="1"/>
    </xf>
    <xf numFmtId="164" fontId="20" fillId="0" borderId="17" xfId="1" applyNumberFormat="1" applyFont="1" applyBorder="1" applyAlignment="1">
      <alignment horizontal="right" vertical="center" wrapText="1"/>
    </xf>
    <xf numFmtId="164" fontId="20" fillId="0" borderId="18" xfId="1" applyNumberFormat="1" applyFont="1" applyBorder="1" applyAlignment="1" applyProtection="1">
      <alignment horizontal="right" vertical="center" wrapText="1"/>
      <protection locked="0"/>
    </xf>
    <xf numFmtId="0" fontId="21" fillId="0" borderId="0" xfId="0" applyFont="1"/>
    <xf numFmtId="4" fontId="11" fillId="0" borderId="0" xfId="1" applyNumberFormat="1" applyFont="1" applyFill="1" applyBorder="1" applyAlignment="1">
      <alignment horizontal="left" vertical="top" wrapText="1"/>
    </xf>
    <xf numFmtId="0" fontId="23" fillId="0" borderId="0" xfId="0" applyFont="1"/>
    <xf numFmtId="4" fontId="6" fillId="3" borderId="1" xfId="1" applyNumberFormat="1" applyFont="1" applyFill="1" applyBorder="1" applyAlignment="1">
      <alignment horizontal="center" wrapText="1"/>
    </xf>
    <xf numFmtId="4" fontId="6" fillId="3" borderId="2" xfId="1" applyNumberFormat="1" applyFont="1" applyFill="1" applyBorder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  <xf numFmtId="4" fontId="8" fillId="4" borderId="25" xfId="1" applyNumberFormat="1" applyFont="1" applyFill="1" applyBorder="1" applyAlignment="1">
      <alignment horizontal="left" vertical="top" wrapText="1"/>
    </xf>
    <xf numFmtId="3" fontId="17" fillId="0" borderId="26" xfId="1" applyNumberFormat="1" applyFont="1" applyBorder="1" applyAlignment="1">
      <alignment vertical="center" wrapText="1"/>
    </xf>
    <xf numFmtId="166" fontId="17" fillId="0" borderId="20" xfId="1" applyNumberFormat="1" applyFont="1" applyBorder="1" applyAlignment="1">
      <alignment vertical="center" wrapText="1"/>
    </xf>
    <xf numFmtId="166" fontId="17" fillId="0" borderId="27" xfId="1" applyNumberFormat="1" applyFont="1" applyBorder="1" applyAlignment="1">
      <alignment vertical="center" wrapText="1"/>
    </xf>
    <xf numFmtId="3" fontId="17" fillId="0" borderId="9" xfId="1" applyNumberFormat="1" applyFont="1" applyBorder="1" applyAlignment="1">
      <alignment vertical="center" wrapText="1"/>
    </xf>
    <xf numFmtId="166" fontId="17" fillId="0" borderId="10" xfId="1" applyNumberFormat="1" applyFont="1" applyBorder="1" applyAlignment="1">
      <alignment vertical="center" wrapText="1"/>
    </xf>
    <xf numFmtId="166" fontId="17" fillId="0" borderId="11" xfId="1" applyNumberFormat="1" applyFont="1" applyBorder="1" applyAlignment="1">
      <alignment vertical="center" wrapText="1"/>
    </xf>
    <xf numFmtId="3" fontId="17" fillId="0" borderId="12" xfId="1" applyNumberFormat="1" applyFont="1" applyBorder="1" applyAlignment="1">
      <alignment vertical="center" wrapText="1"/>
    </xf>
    <xf numFmtId="166" fontId="17" fillId="0" borderId="13" xfId="1" applyNumberFormat="1" applyFont="1" applyBorder="1" applyAlignment="1">
      <alignment vertical="center" wrapText="1"/>
    </xf>
    <xf numFmtId="166" fontId="17" fillId="0" borderId="14" xfId="1" applyNumberFormat="1" applyFont="1" applyBorder="1" applyAlignment="1">
      <alignment vertical="center" wrapText="1"/>
    </xf>
    <xf numFmtId="3" fontId="17" fillId="0" borderId="16" xfId="1" applyNumberFormat="1" applyFont="1" applyBorder="1" applyAlignment="1">
      <alignment vertical="center" wrapText="1"/>
    </xf>
    <xf numFmtId="166" fontId="17" fillId="0" borderId="17" xfId="1" applyNumberFormat="1" applyFont="1" applyBorder="1" applyAlignment="1">
      <alignment vertical="center" wrapText="1"/>
    </xf>
    <xf numFmtId="166" fontId="17" fillId="0" borderId="18" xfId="1" applyNumberFormat="1" applyFont="1" applyBorder="1" applyAlignment="1">
      <alignment vertical="center" wrapText="1"/>
    </xf>
    <xf numFmtId="0" fontId="16" fillId="0" borderId="0" xfId="0" applyNumberFormat="1" applyFont="1"/>
    <xf numFmtId="0" fontId="25" fillId="0" borderId="0" xfId="0" applyFont="1"/>
    <xf numFmtId="4" fontId="5" fillId="2" borderId="19" xfId="0" applyNumberFormat="1" applyFont="1" applyFill="1" applyBorder="1"/>
    <xf numFmtId="4" fontId="5" fillId="2" borderId="0" xfId="0" applyNumberFormat="1" applyFont="1" applyFill="1" applyBorder="1"/>
    <xf numFmtId="4" fontId="5" fillId="2" borderId="34" xfId="0" applyNumberFormat="1" applyFont="1" applyFill="1" applyBorder="1"/>
    <xf numFmtId="4" fontId="8" fillId="4" borderId="19" xfId="1" applyNumberFormat="1" applyFont="1" applyFill="1" applyBorder="1" applyAlignment="1">
      <alignment horizontal="left" vertical="top" wrapText="1"/>
    </xf>
    <xf numFmtId="4" fontId="3" fillId="4" borderId="0" xfId="1" applyNumberFormat="1" applyFill="1" applyBorder="1" applyAlignment="1">
      <alignment horizontal="left" vertical="top" wrapText="1"/>
    </xf>
    <xf numFmtId="4" fontId="3" fillId="4" borderId="34" xfId="1" applyNumberFormat="1" applyFill="1" applyBorder="1" applyAlignment="1">
      <alignment horizontal="left" vertical="top" wrapText="1"/>
    </xf>
    <xf numFmtId="4" fontId="5" fillId="2" borderId="19" xfId="0" applyNumberFormat="1" applyFont="1" applyFill="1" applyBorder="1" applyAlignment="1">
      <alignment vertical="justify"/>
    </xf>
    <xf numFmtId="4" fontId="5" fillId="2" borderId="0" xfId="0" applyNumberFormat="1" applyFont="1" applyFill="1" applyBorder="1" applyAlignment="1">
      <alignment vertical="justify"/>
    </xf>
    <xf numFmtId="4" fontId="5" fillId="2" borderId="34" xfId="0" applyNumberFormat="1" applyFont="1" applyFill="1" applyBorder="1" applyAlignment="1">
      <alignment vertical="justify"/>
    </xf>
    <xf numFmtId="4" fontId="8" fillId="4" borderId="0" xfId="1" applyNumberFormat="1" applyFont="1" applyFill="1" applyBorder="1" applyAlignment="1">
      <alignment horizontal="left" vertical="top" wrapText="1"/>
    </xf>
    <xf numFmtId="4" fontId="8" fillId="4" borderId="34" xfId="1" applyNumberFormat="1" applyFont="1" applyFill="1" applyBorder="1" applyAlignment="1">
      <alignment horizontal="left" vertical="top" wrapText="1"/>
    </xf>
    <xf numFmtId="4" fontId="24" fillId="3" borderId="19" xfId="1" applyNumberFormat="1" applyFont="1" applyFill="1" applyBorder="1" applyAlignment="1">
      <alignment horizontal="left" wrapText="1"/>
    </xf>
    <xf numFmtId="4" fontId="24" fillId="3" borderId="34" xfId="1" applyNumberFormat="1" applyFont="1" applyFill="1" applyBorder="1" applyAlignment="1">
      <alignment horizontal="left" wrapText="1"/>
    </xf>
    <xf numFmtId="4" fontId="0" fillId="2" borderId="19" xfId="0" applyNumberFormat="1" applyFill="1" applyBorder="1"/>
    <xf numFmtId="4" fontId="0" fillId="2" borderId="0" xfId="0" applyNumberFormat="1" applyFill="1" applyBorder="1"/>
    <xf numFmtId="4" fontId="0" fillId="2" borderId="34" xfId="0" applyNumberFormat="1" applyFill="1" applyBorder="1"/>
    <xf numFmtId="4" fontId="5" fillId="7" borderId="37" xfId="0" applyNumberFormat="1" applyFont="1" applyFill="1" applyBorder="1"/>
    <xf numFmtId="4" fontId="5" fillId="7" borderId="38" xfId="0" applyNumberFormat="1" applyFont="1" applyFill="1" applyBorder="1"/>
    <xf numFmtId="4" fontId="5" fillId="7" borderId="40" xfId="0" applyNumberFormat="1" applyFont="1" applyFill="1" applyBorder="1"/>
    <xf numFmtId="4" fontId="5" fillId="7" borderId="0" xfId="0" applyNumberFormat="1" applyFont="1" applyFill="1" applyBorder="1"/>
    <xf numFmtId="4" fontId="24" fillId="7" borderId="39" xfId="0" applyNumberFormat="1" applyFont="1" applyFill="1" applyBorder="1"/>
    <xf numFmtId="4" fontId="5" fillId="7" borderId="40" xfId="0" applyNumberFormat="1" applyFont="1" applyFill="1" applyBorder="1" applyAlignment="1">
      <alignment vertical="justify"/>
    </xf>
    <xf numFmtId="49" fontId="26" fillId="7" borderId="0" xfId="0" applyNumberFormat="1" applyFont="1" applyFill="1" applyBorder="1" applyAlignment="1">
      <alignment horizontal="right" wrapText="1"/>
    </xf>
    <xf numFmtId="0" fontId="14" fillId="7" borderId="41" xfId="0" applyFont="1" applyFill="1" applyBorder="1" applyAlignment="1">
      <alignment horizontal="right" wrapText="1"/>
    </xf>
    <xf numFmtId="164" fontId="14" fillId="7" borderId="42" xfId="0" applyNumberFormat="1" applyFont="1" applyFill="1" applyBorder="1" applyAlignment="1">
      <alignment horizontal="right" wrapText="1"/>
    </xf>
    <xf numFmtId="165" fontId="7" fillId="7" borderId="43" xfId="0" applyNumberFormat="1" applyFont="1" applyFill="1" applyBorder="1"/>
    <xf numFmtId="165" fontId="7" fillId="7" borderId="44" xfId="0" applyNumberFormat="1" applyFont="1" applyFill="1" applyBorder="1"/>
    <xf numFmtId="0" fontId="14" fillId="7" borderId="45" xfId="0" applyFont="1" applyFill="1" applyBorder="1" applyAlignment="1">
      <alignment horizontal="right" wrapText="1"/>
    </xf>
    <xf numFmtId="0" fontId="7" fillId="7" borderId="41" xfId="0" applyNumberFormat="1" applyFont="1" applyFill="1" applyBorder="1"/>
    <xf numFmtId="0" fontId="14" fillId="7" borderId="46" xfId="0" applyFont="1" applyFill="1" applyBorder="1" applyAlignment="1">
      <alignment horizontal="right" wrapText="1"/>
    </xf>
    <xf numFmtId="164" fontId="14" fillId="7" borderId="47" xfId="0" applyNumberFormat="1" applyFont="1" applyFill="1" applyBorder="1" applyAlignment="1">
      <alignment horizontal="right" wrapText="1"/>
    </xf>
    <xf numFmtId="165" fontId="7" fillId="7" borderId="48" xfId="0" applyNumberFormat="1" applyFont="1" applyFill="1" applyBorder="1"/>
    <xf numFmtId="165" fontId="7" fillId="7" borderId="49" xfId="0" applyNumberFormat="1" applyFont="1" applyFill="1" applyBorder="1"/>
    <xf numFmtId="0" fontId="14" fillId="7" borderId="50" xfId="0" applyFont="1" applyFill="1" applyBorder="1" applyAlignment="1">
      <alignment horizontal="right" wrapText="1"/>
    </xf>
    <xf numFmtId="3" fontId="7" fillId="7" borderId="46" xfId="0" applyNumberFormat="1" applyFont="1" applyFill="1" applyBorder="1"/>
    <xf numFmtId="49" fontId="13" fillId="7" borderId="0" xfId="0" applyNumberFormat="1" applyFont="1" applyFill="1" applyBorder="1" applyAlignment="1">
      <alignment horizontal="right" wrapText="1"/>
    </xf>
    <xf numFmtId="165" fontId="7" fillId="7" borderId="47" xfId="0" applyNumberFormat="1" applyFont="1" applyFill="1" applyBorder="1"/>
    <xf numFmtId="3" fontId="7" fillId="7" borderId="50" xfId="0" applyNumberFormat="1" applyFont="1" applyFill="1" applyBorder="1"/>
    <xf numFmtId="4" fontId="5" fillId="7" borderId="51" xfId="0" applyNumberFormat="1" applyFont="1" applyFill="1" applyBorder="1" applyAlignment="1">
      <alignment vertical="justify"/>
    </xf>
    <xf numFmtId="0" fontId="16" fillId="7" borderId="52" xfId="0" applyFont="1" applyFill="1" applyBorder="1"/>
    <xf numFmtId="3" fontId="7" fillId="7" borderId="53" xfId="0" applyNumberFormat="1" applyFont="1" applyFill="1" applyBorder="1"/>
    <xf numFmtId="164" fontId="14" fillId="7" borderId="54" xfId="0" applyNumberFormat="1" applyFont="1" applyFill="1" applyBorder="1" applyAlignment="1">
      <alignment horizontal="right" wrapText="1"/>
    </xf>
    <xf numFmtId="165" fontId="7" fillId="7" borderId="55" xfId="0" applyNumberFormat="1" applyFont="1" applyFill="1" applyBorder="1"/>
    <xf numFmtId="165" fontId="7" fillId="7" borderId="56" xfId="0" applyNumberFormat="1" applyFont="1" applyFill="1" applyBorder="1"/>
    <xf numFmtId="3" fontId="7" fillId="7" borderId="57" xfId="0" applyNumberFormat="1" applyFont="1" applyFill="1" applyBorder="1"/>
    <xf numFmtId="4" fontId="8" fillId="4" borderId="58" xfId="1" applyNumberFormat="1" applyFont="1" applyFill="1" applyBorder="1" applyAlignment="1">
      <alignment horizontal="left" vertical="top" wrapText="1"/>
    </xf>
    <xf numFmtId="165" fontId="7" fillId="0" borderId="12" xfId="1" applyNumberFormat="1" applyFont="1" applyBorder="1" applyAlignment="1">
      <alignment horizontal="right" vertical="center" wrapText="1"/>
    </xf>
    <xf numFmtId="164" fontId="7" fillId="0" borderId="13" xfId="1" applyNumberFormat="1" applyFont="1" applyBorder="1" applyAlignment="1">
      <alignment horizontal="right" vertical="center" wrapText="1"/>
    </xf>
    <xf numFmtId="164" fontId="7" fillId="0" borderId="14" xfId="1" applyNumberFormat="1" applyFont="1" applyBorder="1" applyAlignment="1" applyProtection="1">
      <alignment horizontal="right" vertical="center" wrapText="1"/>
      <protection locked="0"/>
    </xf>
    <xf numFmtId="4" fontId="11" fillId="3" borderId="38" xfId="1" applyNumberFormat="1" applyFont="1" applyFill="1" applyBorder="1" applyAlignment="1">
      <alignment horizontal="left" wrapText="1"/>
    </xf>
    <xf numFmtId="49" fontId="13" fillId="0" borderId="24" xfId="0" applyNumberFormat="1" applyFont="1" applyBorder="1" applyAlignment="1">
      <alignment horizontal="right" wrapText="1"/>
    </xf>
    <xf numFmtId="4" fontId="11" fillId="4" borderId="59" xfId="1" applyNumberFormat="1" applyFont="1" applyFill="1" applyBorder="1" applyAlignment="1">
      <alignment horizontal="left" vertical="top" wrapText="1"/>
    </xf>
    <xf numFmtId="4" fontId="11" fillId="4" borderId="60" xfId="1" applyNumberFormat="1" applyFont="1" applyFill="1" applyBorder="1" applyAlignment="1">
      <alignment horizontal="left" vertical="top" wrapText="1"/>
    </xf>
    <xf numFmtId="0" fontId="16" fillId="2" borderId="61" xfId="0" applyFont="1" applyFill="1" applyBorder="1"/>
    <xf numFmtId="0" fontId="16" fillId="2" borderId="64" xfId="0" applyFont="1" applyFill="1" applyBorder="1"/>
    <xf numFmtId="49" fontId="13" fillId="0" borderId="67" xfId="0" applyNumberFormat="1" applyFont="1" applyBorder="1" applyAlignment="1">
      <alignment horizontal="right" wrapText="1"/>
    </xf>
    <xf numFmtId="164" fontId="16" fillId="2" borderId="46" xfId="0" applyNumberFormat="1" applyFont="1" applyFill="1" applyBorder="1"/>
    <xf numFmtId="164" fontId="7" fillId="5" borderId="47" xfId="2" applyNumberFormat="1" applyFont="1" applyFill="1" applyBorder="1" applyAlignment="1">
      <alignment horizontal="right"/>
    </xf>
    <xf numFmtId="165" fontId="7" fillId="6" borderId="47" xfId="0" applyNumberFormat="1" applyFont="1" applyFill="1" applyBorder="1" applyAlignment="1">
      <alignment horizontal="right"/>
    </xf>
    <xf numFmtId="165" fontId="7" fillId="0" borderId="49" xfId="0" applyNumberFormat="1" applyFont="1" applyBorder="1" applyAlignment="1">
      <alignment horizontal="right"/>
    </xf>
    <xf numFmtId="164" fontId="16" fillId="2" borderId="50" xfId="0" applyNumberFormat="1" applyFont="1" applyFill="1" applyBorder="1"/>
    <xf numFmtId="165" fontId="7" fillId="0" borderId="48" xfId="0" applyNumberFormat="1" applyFont="1" applyBorder="1" applyAlignment="1">
      <alignment horizontal="right"/>
    </xf>
    <xf numFmtId="165" fontId="7" fillId="0" borderId="68" xfId="0" applyNumberFormat="1" applyFont="1" applyBorder="1" applyAlignment="1">
      <alignment horizontal="right"/>
    </xf>
    <xf numFmtId="4" fontId="5" fillId="2" borderId="67" xfId="0" applyNumberFormat="1" applyFont="1" applyFill="1" applyBorder="1"/>
    <xf numFmtId="164" fontId="16" fillId="2" borderId="69" xfId="0" applyNumberFormat="1" applyFont="1" applyFill="1" applyBorder="1"/>
    <xf numFmtId="164" fontId="7" fillId="5" borderId="70" xfId="2" applyNumberFormat="1" applyFont="1" applyFill="1" applyBorder="1" applyAlignment="1">
      <alignment horizontal="right"/>
    </xf>
    <xf numFmtId="164" fontId="7" fillId="6" borderId="70" xfId="2" applyNumberFormat="1" applyFont="1" applyFill="1" applyBorder="1"/>
    <xf numFmtId="165" fontId="7" fillId="0" borderId="71" xfId="0" applyNumberFormat="1" applyFont="1" applyBorder="1" applyAlignment="1">
      <alignment horizontal="right"/>
    </xf>
    <xf numFmtId="165" fontId="7" fillId="0" borderId="72" xfId="0" applyNumberFormat="1" applyFont="1" applyBorder="1"/>
    <xf numFmtId="165" fontId="7" fillId="0" borderId="73" xfId="0" applyNumberFormat="1" applyFont="1" applyBorder="1"/>
    <xf numFmtId="165" fontId="17" fillId="0" borderId="12" xfId="1" applyNumberFormat="1" applyFont="1" applyBorder="1" applyAlignment="1">
      <alignment horizontal="right" vertical="center" wrapText="1"/>
    </xf>
    <xf numFmtId="164" fontId="17" fillId="0" borderId="13" xfId="1" applyNumberFormat="1" applyFont="1" applyBorder="1" applyAlignment="1">
      <alignment horizontal="right" vertical="center" wrapText="1"/>
    </xf>
    <xf numFmtId="164" fontId="17" fillId="0" borderId="14" xfId="1" applyNumberFormat="1" applyFont="1" applyBorder="1" applyAlignment="1" applyProtection="1">
      <alignment horizontal="right" vertical="center" wrapText="1"/>
      <protection locked="0"/>
    </xf>
    <xf numFmtId="0" fontId="6" fillId="2" borderId="77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16" fillId="2" borderId="82" xfId="0" applyFont="1" applyFill="1" applyBorder="1"/>
    <xf numFmtId="4" fontId="5" fillId="2" borderId="82" xfId="0" applyNumberFormat="1" applyFont="1" applyFill="1" applyBorder="1" applyAlignment="1">
      <alignment vertical="justify"/>
    </xf>
    <xf numFmtId="4" fontId="5" fillId="2" borderId="84" xfId="0" applyNumberFormat="1" applyFont="1" applyFill="1" applyBorder="1" applyAlignment="1">
      <alignment vertical="justify"/>
    </xf>
    <xf numFmtId="4" fontId="5" fillId="2" borderId="85" xfId="0" applyNumberFormat="1" applyFont="1" applyFill="1" applyBorder="1"/>
    <xf numFmtId="164" fontId="16" fillId="2" borderId="86" xfId="0" applyNumberFormat="1" applyFont="1" applyFill="1" applyBorder="1"/>
    <xf numFmtId="165" fontId="20" fillId="0" borderId="12" xfId="1" applyNumberFormat="1" applyFont="1" applyBorder="1" applyAlignment="1">
      <alignment horizontal="right" vertical="center" wrapText="1"/>
    </xf>
    <xf numFmtId="164" fontId="20" fillId="0" borderId="13" xfId="1" applyNumberFormat="1" applyFont="1" applyBorder="1" applyAlignment="1">
      <alignment horizontal="right" vertical="center" wrapText="1"/>
    </xf>
    <xf numFmtId="164" fontId="20" fillId="0" borderId="14" xfId="1" applyNumberFormat="1" applyFont="1" applyBorder="1" applyAlignment="1" applyProtection="1">
      <alignment horizontal="right" vertical="center" wrapText="1"/>
      <protection locked="0"/>
    </xf>
    <xf numFmtId="4" fontId="15" fillId="4" borderId="0" xfId="1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4" fontId="5" fillId="2" borderId="58" xfId="0" applyNumberFormat="1" applyFont="1" applyFill="1" applyBorder="1"/>
    <xf numFmtId="0" fontId="27" fillId="7" borderId="41" xfId="0" applyFont="1" applyFill="1" applyBorder="1" applyAlignment="1">
      <alignment horizontal="right" wrapText="1"/>
    </xf>
    <xf numFmtId="164" fontId="27" fillId="7" borderId="42" xfId="0" applyNumberFormat="1" applyFont="1" applyFill="1" applyBorder="1" applyAlignment="1">
      <alignment horizontal="right" wrapText="1"/>
    </xf>
    <xf numFmtId="165" fontId="27" fillId="7" borderId="43" xfId="0" applyNumberFormat="1" applyFont="1" applyFill="1" applyBorder="1"/>
    <xf numFmtId="165" fontId="27" fillId="7" borderId="44" xfId="0" applyNumberFormat="1" applyFont="1" applyFill="1" applyBorder="1"/>
    <xf numFmtId="0" fontId="27" fillId="7" borderId="45" xfId="0" applyFont="1" applyFill="1" applyBorder="1" applyAlignment="1">
      <alignment horizontal="right" wrapText="1"/>
    </xf>
    <xf numFmtId="0" fontId="27" fillId="7" borderId="41" xfId="0" applyNumberFormat="1" applyFont="1" applyFill="1" applyBorder="1"/>
    <xf numFmtId="0" fontId="27" fillId="7" borderId="46" xfId="0" applyFont="1" applyFill="1" applyBorder="1" applyAlignment="1">
      <alignment horizontal="right" wrapText="1"/>
    </xf>
    <xf numFmtId="164" fontId="27" fillId="7" borderId="47" xfId="0" applyNumberFormat="1" applyFont="1" applyFill="1" applyBorder="1" applyAlignment="1">
      <alignment horizontal="right" wrapText="1"/>
    </xf>
    <xf numFmtId="165" fontId="27" fillId="7" borderId="48" xfId="0" applyNumberFormat="1" applyFont="1" applyFill="1" applyBorder="1"/>
    <xf numFmtId="165" fontId="27" fillId="7" borderId="49" xfId="0" applyNumberFormat="1" applyFont="1" applyFill="1" applyBorder="1"/>
    <xf numFmtId="0" fontId="27" fillId="7" borderId="50" xfId="0" applyFont="1" applyFill="1" applyBorder="1" applyAlignment="1">
      <alignment horizontal="right" wrapText="1"/>
    </xf>
    <xf numFmtId="3" fontId="27" fillId="7" borderId="46" xfId="0" applyNumberFormat="1" applyFont="1" applyFill="1" applyBorder="1"/>
    <xf numFmtId="165" fontId="27" fillId="7" borderId="47" xfId="0" applyNumberFormat="1" applyFont="1" applyFill="1" applyBorder="1"/>
    <xf numFmtId="3" fontId="27" fillId="7" borderId="50" xfId="0" applyNumberFormat="1" applyFont="1" applyFill="1" applyBorder="1"/>
    <xf numFmtId="3" fontId="27" fillId="7" borderId="53" xfId="0" applyNumberFormat="1" applyFont="1" applyFill="1" applyBorder="1"/>
    <xf numFmtId="164" fontId="27" fillId="7" borderId="54" xfId="0" applyNumberFormat="1" applyFont="1" applyFill="1" applyBorder="1" applyAlignment="1">
      <alignment horizontal="right" wrapText="1"/>
    </xf>
    <xf numFmtId="165" fontId="27" fillId="7" borderId="55" xfId="0" applyNumberFormat="1" applyFont="1" applyFill="1" applyBorder="1"/>
    <xf numFmtId="165" fontId="27" fillId="7" borderId="56" xfId="0" applyNumberFormat="1" applyFont="1" applyFill="1" applyBorder="1"/>
    <xf numFmtId="3" fontId="27" fillId="7" borderId="57" xfId="0" applyNumberFormat="1" applyFont="1" applyFill="1" applyBorder="1"/>
    <xf numFmtId="0" fontId="26" fillId="0" borderId="89" xfId="0" applyFont="1" applyBorder="1" applyAlignment="1">
      <alignment horizontal="right" wrapText="1"/>
    </xf>
    <xf numFmtId="0" fontId="26" fillId="0" borderId="90" xfId="0" applyFont="1" applyBorder="1" applyAlignment="1">
      <alignment horizontal="right" wrapText="1"/>
    </xf>
    <xf numFmtId="0" fontId="16" fillId="0" borderId="91" xfId="0" applyFont="1" applyBorder="1"/>
    <xf numFmtId="0" fontId="5" fillId="2" borderId="77" xfId="0" applyFont="1" applyFill="1" applyBorder="1"/>
    <xf numFmtId="0" fontId="5" fillId="2" borderId="78" xfId="0" applyFont="1" applyFill="1" applyBorder="1"/>
    <xf numFmtId="0" fontId="5" fillId="2" borderId="84" xfId="0" applyFont="1" applyFill="1" applyBorder="1"/>
    <xf numFmtId="0" fontId="5" fillId="2" borderId="94" xfId="0" applyFont="1" applyFill="1" applyBorder="1"/>
    <xf numFmtId="0" fontId="5" fillId="2" borderId="77" xfId="0" applyFont="1" applyFill="1" applyBorder="1" applyAlignment="1">
      <alignment vertical="justify" wrapText="1"/>
    </xf>
    <xf numFmtId="0" fontId="5" fillId="2" borderId="82" xfId="0" applyFont="1" applyFill="1" applyBorder="1" applyAlignment="1">
      <alignment vertical="justify" wrapText="1"/>
    </xf>
    <xf numFmtId="49" fontId="13" fillId="0" borderId="59" xfId="0" applyNumberFormat="1" applyFont="1" applyBorder="1" applyAlignment="1">
      <alignment horizontal="right" wrapText="1"/>
    </xf>
    <xf numFmtId="0" fontId="5" fillId="2" borderId="84" xfId="0" applyFont="1" applyFill="1" applyBorder="1" applyAlignment="1">
      <alignment vertical="justify" wrapText="1"/>
    </xf>
    <xf numFmtId="0" fontId="5" fillId="2" borderId="95" xfId="0" applyFont="1" applyFill="1" applyBorder="1"/>
    <xf numFmtId="49" fontId="13" fillId="0" borderId="88" xfId="0" applyNumberFormat="1" applyFont="1" applyBorder="1" applyAlignment="1">
      <alignment horizontal="right" wrapText="1"/>
    </xf>
    <xf numFmtId="2" fontId="26" fillId="0" borderId="93" xfId="0" applyNumberFormat="1" applyFont="1" applyBorder="1" applyAlignment="1">
      <alignment horizontal="right" wrapText="1"/>
    </xf>
    <xf numFmtId="2" fontId="26" fillId="0" borderId="87" xfId="0" applyNumberFormat="1" applyFont="1" applyBorder="1" applyAlignment="1">
      <alignment horizontal="right" wrapText="1"/>
    </xf>
    <xf numFmtId="2" fontId="5" fillId="8" borderId="92" xfId="0" applyNumberFormat="1" applyFont="1" applyFill="1" applyBorder="1"/>
    <xf numFmtId="0" fontId="22" fillId="2" borderId="96" xfId="0" applyFont="1" applyFill="1" applyBorder="1" applyAlignment="1">
      <alignment horizontal="center" wrapText="1"/>
    </xf>
    <xf numFmtId="0" fontId="22" fillId="2" borderId="97" xfId="0" applyFont="1" applyFill="1" applyBorder="1" applyAlignment="1">
      <alignment horizontal="center" wrapText="1"/>
    </xf>
    <xf numFmtId="0" fontId="5" fillId="2" borderId="98" xfId="0" applyFont="1" applyFill="1" applyBorder="1" applyAlignment="1">
      <alignment horizontal="center"/>
    </xf>
    <xf numFmtId="0" fontId="5" fillId="2" borderId="99" xfId="0" applyFont="1" applyFill="1" applyBorder="1"/>
    <xf numFmtId="0" fontId="21" fillId="0" borderId="0" xfId="0" applyFont="1" applyFill="1"/>
    <xf numFmtId="4" fontId="0" fillId="7" borderId="37" xfId="0" applyNumberFormat="1" applyFill="1" applyBorder="1"/>
    <xf numFmtId="4" fontId="0" fillId="7" borderId="38" xfId="0" applyNumberFormat="1" applyFill="1" applyBorder="1"/>
    <xf numFmtId="4" fontId="0" fillId="7" borderId="40" xfId="0" applyNumberFormat="1" applyFill="1" applyBorder="1"/>
    <xf numFmtId="4" fontId="0" fillId="7" borderId="0" xfId="0" applyNumberFormat="1" applyFill="1" applyBorder="1"/>
    <xf numFmtId="4" fontId="24" fillId="7" borderId="39" xfId="0" applyNumberFormat="1" applyFont="1" applyFill="1" applyBorder="1" applyAlignment="1">
      <alignment horizontal="right"/>
    </xf>
    <xf numFmtId="49" fontId="26" fillId="7" borderId="0" xfId="0" applyNumberFormat="1" applyFont="1" applyFill="1" applyBorder="1" applyAlignment="1">
      <alignment wrapText="1"/>
    </xf>
    <xf numFmtId="165" fontId="17" fillId="7" borderId="47" xfId="1" applyNumberFormat="1" applyFont="1" applyFill="1" applyBorder="1" applyAlignment="1">
      <alignment vertical="center" wrapText="1"/>
    </xf>
    <xf numFmtId="165" fontId="17" fillId="7" borderId="42" xfId="1" applyNumberFormat="1" applyFont="1" applyFill="1" applyBorder="1" applyAlignment="1">
      <alignment vertical="center" wrapText="1"/>
    </xf>
    <xf numFmtId="0" fontId="14" fillId="7" borderId="42" xfId="0" applyFont="1" applyFill="1" applyBorder="1" applyAlignment="1">
      <alignment horizontal="right" wrapText="1"/>
    </xf>
    <xf numFmtId="165" fontId="17" fillId="7" borderId="44" xfId="1" applyNumberFormat="1" applyFont="1" applyFill="1" applyBorder="1" applyAlignment="1">
      <alignment vertical="center" wrapText="1"/>
    </xf>
    <xf numFmtId="0" fontId="14" fillId="7" borderId="47" xfId="0" applyFont="1" applyFill="1" applyBorder="1" applyAlignment="1">
      <alignment horizontal="right" wrapText="1"/>
    </xf>
    <xf numFmtId="165" fontId="17" fillId="7" borderId="49" xfId="1" applyNumberFormat="1" applyFont="1" applyFill="1" applyBorder="1" applyAlignment="1">
      <alignment vertical="center" wrapText="1"/>
    </xf>
    <xf numFmtId="4" fontId="5" fillId="7" borderId="0" xfId="0" applyNumberFormat="1" applyFont="1" applyFill="1" applyBorder="1" applyAlignment="1"/>
    <xf numFmtId="3" fontId="7" fillId="7" borderId="47" xfId="0" applyNumberFormat="1" applyFont="1" applyFill="1" applyBorder="1"/>
    <xf numFmtId="49" fontId="26" fillId="7" borderId="52" xfId="0" applyNumberFormat="1" applyFont="1" applyFill="1" applyBorder="1" applyAlignment="1">
      <alignment wrapText="1"/>
    </xf>
    <xf numFmtId="165" fontId="17" fillId="7" borderId="54" xfId="1" applyNumberFormat="1" applyFont="1" applyFill="1" applyBorder="1" applyAlignment="1">
      <alignment vertical="center" wrapText="1"/>
    </xf>
    <xf numFmtId="164" fontId="28" fillId="7" borderId="54" xfId="0" applyNumberFormat="1" applyFont="1" applyFill="1" applyBorder="1" applyAlignment="1">
      <alignment horizontal="right"/>
    </xf>
    <xf numFmtId="3" fontId="7" fillId="7" borderId="54" xfId="0" applyNumberFormat="1" applyFont="1" applyFill="1" applyBorder="1"/>
    <xf numFmtId="165" fontId="17" fillId="7" borderId="56" xfId="1" applyNumberFormat="1" applyFont="1" applyFill="1" applyBorder="1" applyAlignment="1">
      <alignment vertical="center" wrapText="1"/>
    </xf>
    <xf numFmtId="0" fontId="5" fillId="2" borderId="99" xfId="0" applyFont="1" applyFill="1" applyBorder="1" applyAlignment="1">
      <alignment horizontal="center"/>
    </xf>
    <xf numFmtId="4" fontId="8" fillId="4" borderId="59" xfId="1" applyNumberFormat="1" applyFont="1" applyFill="1" applyBorder="1" applyAlignment="1">
      <alignment horizontal="left" vertical="top" wrapText="1"/>
    </xf>
    <xf numFmtId="49" fontId="13" fillId="0" borderId="100" xfId="0" applyNumberFormat="1" applyFont="1" applyBorder="1" applyAlignment="1">
      <alignment horizontal="right" wrapText="1"/>
    </xf>
    <xf numFmtId="0" fontId="14" fillId="0" borderId="100" xfId="0" applyFont="1" applyBorder="1" applyAlignment="1">
      <alignment horizontal="right" wrapText="1"/>
    </xf>
    <xf numFmtId="164" fontId="14" fillId="0" borderId="100" xfId="0" applyNumberFormat="1" applyFont="1" applyBorder="1" applyAlignment="1">
      <alignment horizontal="right" wrapText="1"/>
    </xf>
    <xf numFmtId="4" fontId="11" fillId="3" borderId="77" xfId="1" applyNumberFormat="1" applyFont="1" applyFill="1" applyBorder="1" applyAlignment="1">
      <alignment horizontal="left" wrapText="1"/>
    </xf>
    <xf numFmtId="4" fontId="11" fillId="3" borderId="78" xfId="1" applyNumberFormat="1" applyFont="1" applyFill="1" applyBorder="1" applyAlignment="1">
      <alignment horizontal="left" wrapText="1"/>
    </xf>
    <xf numFmtId="4" fontId="11" fillId="3" borderId="82" xfId="1" applyNumberFormat="1" applyFont="1" applyFill="1" applyBorder="1" applyAlignment="1">
      <alignment horizontal="left" wrapText="1"/>
    </xf>
    <xf numFmtId="4" fontId="11" fillId="3" borderId="84" xfId="1" applyNumberFormat="1" applyFont="1" applyFill="1" applyBorder="1" applyAlignment="1">
      <alignment horizontal="left" wrapText="1"/>
    </xf>
    <xf numFmtId="4" fontId="11" fillId="3" borderId="94" xfId="1" applyNumberFormat="1" applyFont="1" applyFill="1" applyBorder="1" applyAlignment="1">
      <alignment horizontal="left" wrapText="1"/>
    </xf>
    <xf numFmtId="10" fontId="16" fillId="0" borderId="0" xfId="0" applyNumberFormat="1" applyFont="1"/>
    <xf numFmtId="0" fontId="16" fillId="0" borderId="0" xfId="0" applyFont="1" applyFill="1"/>
    <xf numFmtId="10" fontId="16" fillId="0" borderId="0" xfId="0" applyNumberFormat="1" applyFont="1" applyFill="1"/>
    <xf numFmtId="0" fontId="24" fillId="2" borderId="101" xfId="0" applyFont="1" applyFill="1" applyBorder="1" applyAlignment="1">
      <alignment horizontal="center"/>
    </xf>
    <xf numFmtId="0" fontId="24" fillId="2" borderId="83" xfId="0" applyFont="1" applyFill="1" applyBorder="1" applyAlignment="1">
      <alignment horizontal="center"/>
    </xf>
    <xf numFmtId="0" fontId="24" fillId="2" borderId="102" xfId="0" applyFont="1" applyFill="1" applyBorder="1" applyAlignment="1">
      <alignment horizontal="center"/>
    </xf>
    <xf numFmtId="0" fontId="16" fillId="2" borderId="59" xfId="0" applyFont="1" applyFill="1" applyBorder="1"/>
    <xf numFmtId="0" fontId="16" fillId="2" borderId="105" xfId="0" applyFont="1" applyFill="1" applyBorder="1"/>
    <xf numFmtId="0" fontId="16" fillId="2" borderId="108" xfId="0" applyFont="1" applyFill="1" applyBorder="1"/>
    <xf numFmtId="0" fontId="16" fillId="2" borderId="110" xfId="0" applyFont="1" applyFill="1" applyBorder="1"/>
    <xf numFmtId="164" fontId="16" fillId="2" borderId="61" xfId="0" applyNumberFormat="1" applyFont="1" applyFill="1" applyBorder="1"/>
    <xf numFmtId="164" fontId="7" fillId="5" borderId="62" xfId="2" applyNumberFormat="1" applyFont="1" applyFill="1" applyBorder="1" applyAlignment="1">
      <alignment horizontal="right"/>
    </xf>
    <xf numFmtId="165" fontId="7" fillId="6" borderId="62" xfId="0" applyNumberFormat="1" applyFont="1" applyFill="1" applyBorder="1" applyAlignment="1">
      <alignment horizontal="right"/>
    </xf>
    <xf numFmtId="165" fontId="7" fillId="0" borderId="63" xfId="0" applyNumberFormat="1" applyFont="1" applyBorder="1" applyAlignment="1">
      <alignment horizontal="right"/>
    </xf>
    <xf numFmtId="164" fontId="16" fillId="2" borderId="64" xfId="0" applyNumberFormat="1" applyFont="1" applyFill="1" applyBorder="1"/>
    <xf numFmtId="165" fontId="7" fillId="0" borderId="65" xfId="0" applyNumberFormat="1" applyFont="1" applyBorder="1" applyAlignment="1">
      <alignment horizontal="right"/>
    </xf>
    <xf numFmtId="165" fontId="7" fillId="0" borderId="66" xfId="0" applyNumberFormat="1" applyFont="1" applyBorder="1" applyAlignment="1">
      <alignment horizontal="right"/>
    </xf>
    <xf numFmtId="165" fontId="7" fillId="0" borderId="73" xfId="0" applyNumberFormat="1" applyFont="1" applyBorder="1" applyAlignment="1">
      <alignment horizontal="right"/>
    </xf>
    <xf numFmtId="0" fontId="5" fillId="5" borderId="106" xfId="0" applyNumberFormat="1" applyFont="1" applyFill="1" applyBorder="1"/>
    <xf numFmtId="0" fontId="5" fillId="6" borderId="106" xfId="0" applyNumberFormat="1" applyFont="1" applyFill="1" applyBorder="1"/>
    <xf numFmtId="4" fontId="5" fillId="8" borderId="107" xfId="0" applyNumberFormat="1" applyFont="1" applyFill="1" applyBorder="1" applyAlignment="1">
      <alignment horizontal="center" wrapText="1"/>
    </xf>
    <xf numFmtId="4" fontId="5" fillId="8" borderId="109" xfId="0" applyNumberFormat="1" applyFont="1" applyFill="1" applyBorder="1" applyAlignment="1">
      <alignment horizontal="center" wrapText="1"/>
    </xf>
    <xf numFmtId="4" fontId="5" fillId="8" borderId="111" xfId="0" applyNumberFormat="1" applyFont="1" applyFill="1" applyBorder="1" applyAlignment="1">
      <alignment horizontal="center" wrapText="1"/>
    </xf>
    <xf numFmtId="0" fontId="5" fillId="5" borderId="62" xfId="0" applyNumberFormat="1" applyFont="1" applyFill="1" applyBorder="1"/>
    <xf numFmtId="0" fontId="5" fillId="6" borderId="62" xfId="0" applyNumberFormat="1" applyFont="1" applyFill="1" applyBorder="1"/>
    <xf numFmtId="4" fontId="5" fillId="8" borderId="65" xfId="0" applyNumberFormat="1" applyFont="1" applyFill="1" applyBorder="1" applyAlignment="1">
      <alignment horizontal="center" wrapText="1"/>
    </xf>
    <xf numFmtId="4" fontId="5" fillId="8" borderId="66" xfId="0" applyNumberFormat="1" applyFont="1" applyFill="1" applyBorder="1" applyAlignment="1">
      <alignment horizontal="center" wrapText="1"/>
    </xf>
    <xf numFmtId="4" fontId="24" fillId="3" borderId="79" xfId="1" applyNumberFormat="1" applyFont="1" applyFill="1" applyBorder="1" applyAlignment="1">
      <alignment horizontal="center" wrapText="1"/>
    </xf>
    <xf numFmtId="4" fontId="24" fillId="3" borderId="80" xfId="1" applyNumberFormat="1" applyFont="1" applyFill="1" applyBorder="1" applyAlignment="1">
      <alignment horizontal="center" wrapText="1"/>
    </xf>
    <xf numFmtId="4" fontId="24" fillId="3" borderId="81" xfId="1" applyNumberFormat="1" applyFont="1" applyFill="1" applyBorder="1" applyAlignment="1">
      <alignment horizontal="center" wrapText="1"/>
    </xf>
    <xf numFmtId="4" fontId="6" fillId="3" borderId="33" xfId="1" applyNumberFormat="1" applyFont="1" applyFill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4" fontId="6" fillId="2" borderId="3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24" fillId="7" borderId="39" xfId="0" applyFont="1" applyFill="1" applyBorder="1" applyAlignment="1">
      <alignment horizontal="center"/>
    </xf>
    <xf numFmtId="4" fontId="24" fillId="7" borderId="39" xfId="0" applyNumberFormat="1" applyFont="1" applyFill="1" applyBorder="1" applyAlignment="1">
      <alignment horizontal="center" wrapText="1"/>
    </xf>
    <xf numFmtId="4" fontId="24" fillId="7" borderId="39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0" fillId="0" borderId="35" xfId="0" applyBorder="1" applyAlignment="1"/>
    <xf numFmtId="4" fontId="6" fillId="2" borderId="31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4" fontId="6" fillId="2" borderId="32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center" wrapText="1"/>
    </xf>
    <xf numFmtId="4" fontId="6" fillId="2" borderId="31" xfId="0" applyNumberFormat="1" applyFont="1" applyFill="1" applyBorder="1" applyAlignment="1">
      <alignment horizontal="center" wrapText="1"/>
    </xf>
    <xf numFmtId="4" fontId="6" fillId="2" borderId="32" xfId="0" applyNumberFormat="1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/>
    </xf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4" fontId="5" fillId="2" borderId="24" xfId="0" applyNumberFormat="1" applyFont="1" applyFill="1" applyBorder="1" applyAlignment="1">
      <alignment horizontal="center" wrapText="1"/>
    </xf>
    <xf numFmtId="4" fontId="5" fillId="2" borderId="103" xfId="0" applyNumberFormat="1" applyFont="1" applyFill="1" applyBorder="1" applyAlignment="1">
      <alignment horizontal="center"/>
    </xf>
    <xf numFmtId="0" fontId="1" fillId="0" borderId="103" xfId="0" applyFont="1" applyBorder="1" applyAlignment="1"/>
    <xf numFmtId="0" fontId="1" fillId="0" borderId="104" xfId="0" applyFont="1" applyBorder="1" applyAlignment="1"/>
    <xf numFmtId="0" fontId="24" fillId="2" borderId="79" xfId="0" applyFont="1" applyFill="1" applyBorder="1" applyAlignment="1">
      <alignment horizontal="center"/>
    </xf>
    <xf numFmtId="0" fontId="29" fillId="0" borderId="80" xfId="0" applyFont="1" applyBorder="1" applyAlignment="1">
      <alignment horizontal="center"/>
    </xf>
    <xf numFmtId="0" fontId="29" fillId="0" borderId="80" xfId="0" applyFont="1" applyBorder="1" applyAlignment="1"/>
    <xf numFmtId="0" fontId="29" fillId="0" borderId="81" xfId="0" applyFont="1" applyBorder="1" applyAlignment="1"/>
    <xf numFmtId="0" fontId="24" fillId="2" borderId="80" xfId="0" applyFont="1" applyFill="1" applyBorder="1" applyAlignment="1">
      <alignment horizontal="center"/>
    </xf>
    <xf numFmtId="4" fontId="24" fillId="2" borderId="103" xfId="0" applyNumberFormat="1" applyFont="1" applyFill="1" applyBorder="1" applyAlignment="1">
      <alignment horizontal="center" vertical="top" wrapText="1"/>
    </xf>
    <xf numFmtId="0" fontId="29" fillId="0" borderId="103" xfId="0" applyFont="1" applyBorder="1" applyAlignment="1">
      <alignment vertical="top" wrapText="1"/>
    </xf>
    <xf numFmtId="0" fontId="29" fillId="0" borderId="104" xfId="0" applyFont="1" applyBorder="1" applyAlignment="1">
      <alignment vertical="top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4" fillId="7" borderId="74" xfId="0" applyFont="1" applyFill="1" applyBorder="1" applyAlignment="1">
      <alignment horizontal="center"/>
    </xf>
    <xf numFmtId="0" fontId="24" fillId="7" borderId="75" xfId="0" applyFont="1" applyFill="1" applyBorder="1" applyAlignment="1">
      <alignment horizontal="center"/>
    </xf>
    <xf numFmtId="0" fontId="24" fillId="7" borderId="76" xfId="0" applyFont="1" applyFill="1" applyBorder="1" applyAlignment="1">
      <alignment horizontal="center"/>
    </xf>
    <xf numFmtId="4" fontId="6" fillId="3" borderId="38" xfId="1" applyNumberFormat="1" applyFont="1" applyFill="1" applyBorder="1" applyAlignment="1">
      <alignment horizontal="center" wrapText="1"/>
    </xf>
    <xf numFmtId="4" fontId="6" fillId="3" borderId="35" xfId="1" applyNumberFormat="1" applyFont="1" applyFill="1" applyBorder="1" applyAlignment="1">
      <alignment horizontal="center" vertical="justify" wrapText="1"/>
    </xf>
    <xf numFmtId="0" fontId="0" fillId="0" borderId="35" xfId="0" applyBorder="1" applyAlignment="1">
      <alignment horizontal="center" vertical="justify" wrapText="1"/>
    </xf>
    <xf numFmtId="4" fontId="6" fillId="3" borderId="35" xfId="1" applyNumberFormat="1" applyFont="1" applyFill="1" applyBorder="1" applyAlignment="1">
      <alignment horizontal="center" vertical="center" wrapText="1" readingOrder="1"/>
    </xf>
    <xf numFmtId="0" fontId="0" fillId="0" borderId="35" xfId="0" applyBorder="1" applyAlignment="1">
      <alignment horizontal="center" vertical="center" wrapText="1" readingOrder="1"/>
    </xf>
    <xf numFmtId="4" fontId="6" fillId="3" borderId="19" xfId="1" applyNumberFormat="1" applyFont="1" applyFill="1" applyBorder="1" applyAlignment="1">
      <alignment horizontal="center" wrapText="1"/>
    </xf>
    <xf numFmtId="4" fontId="6" fillId="2" borderId="35" xfId="0" applyNumberFormat="1" applyFont="1" applyFill="1" applyBorder="1" applyAlignment="1">
      <alignment horizontal="center"/>
    </xf>
    <xf numFmtId="4" fontId="6" fillId="2" borderId="29" xfId="0" applyNumberFormat="1" applyFont="1" applyFill="1" applyBorder="1" applyAlignment="1">
      <alignment horizontal="center"/>
    </xf>
    <xf numFmtId="4" fontId="6" fillId="2" borderId="36" xfId="0" applyNumberFormat="1" applyFont="1" applyFill="1" applyBorder="1" applyAlignment="1">
      <alignment horizontal="center"/>
    </xf>
    <xf numFmtId="4" fontId="6" fillId="2" borderId="28" xfId="0" applyNumberFormat="1" applyFont="1" applyFill="1" applyBorder="1" applyAlignment="1">
      <alignment horizontal="center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University Pharmacy School in 2005 (n=795)</a:t>
            </a:r>
          </a:p>
        </c:rich>
      </c:tx>
      <c:layout>
        <c:manualLayout>
          <c:xMode val="edge"/>
          <c:yMode val="edge"/>
          <c:x val="0.13112185301161661"/>
          <c:y val="3.1111111111111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69938336076864E-2"/>
          <c:y val="0.18444484471537526"/>
          <c:w val="0.9052146666646097"/>
          <c:h val="0.5133344473403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'Q75'!$C$111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'Q75'!$C$112:$C$134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6.0000000000000001E-3</c:v>
                </c:pt>
                <c:pt idx="2">
                  <c:v>4.0000000000000001E-3</c:v>
                </c:pt>
                <c:pt idx="3">
                  <c:v>3.1E-2</c:v>
                </c:pt>
                <c:pt idx="4">
                  <c:v>8.9999999999999993E-3</c:v>
                </c:pt>
                <c:pt idx="5">
                  <c:v>5.0000000000000001E-3</c:v>
                </c:pt>
                <c:pt idx="6">
                  <c:v>1.4999999999999999E-2</c:v>
                </c:pt>
                <c:pt idx="7">
                  <c:v>1.6E-2</c:v>
                </c:pt>
                <c:pt idx="8">
                  <c:v>1.9E-2</c:v>
                </c:pt>
                <c:pt idx="9">
                  <c:v>1E-3</c:v>
                </c:pt>
                <c:pt idx="10">
                  <c:v>4.3999999999999997E-2</c:v>
                </c:pt>
                <c:pt idx="11">
                  <c:v>1.4E-2</c:v>
                </c:pt>
                <c:pt idx="12">
                  <c:v>5.8999999999999997E-2</c:v>
                </c:pt>
                <c:pt idx="13">
                  <c:v>1E-3</c:v>
                </c:pt>
                <c:pt idx="14">
                  <c:v>1E-3</c:v>
                </c:pt>
                <c:pt idx="15">
                  <c:v>2.1000000000000001E-2</c:v>
                </c:pt>
                <c:pt idx="16">
                  <c:v>5.0000000000000001E-3</c:v>
                </c:pt>
                <c:pt idx="17">
                  <c:v>3.3000000000000002E-2</c:v>
                </c:pt>
                <c:pt idx="18">
                  <c:v>1.9E-2</c:v>
                </c:pt>
                <c:pt idx="19">
                  <c:v>0.01</c:v>
                </c:pt>
                <c:pt idx="20">
                  <c:v>6.2E-2</c:v>
                </c:pt>
                <c:pt idx="21">
                  <c:v>1.4999999999999999E-2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'Q75'!$D$111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'Q75'!$D$112:$D$134</c:f>
              <c:numCache>
                <c:formatCode>0.0%</c:formatCode>
                <c:ptCount val="23"/>
                <c:pt idx="0">
                  <c:v>3.5999999999999997E-2</c:v>
                </c:pt>
                <c:pt idx="1">
                  <c:v>1.1999999999999999E-2</c:v>
                </c:pt>
                <c:pt idx="2">
                  <c:v>1.3999999999999999E-2</c:v>
                </c:pt>
                <c:pt idx="3">
                  <c:v>5.1000000000000004E-2</c:v>
                </c:pt>
                <c:pt idx="4">
                  <c:v>2E-3</c:v>
                </c:pt>
                <c:pt idx="5">
                  <c:v>1.2999999999999998E-2</c:v>
                </c:pt>
                <c:pt idx="6">
                  <c:v>2.7000000000000003E-2</c:v>
                </c:pt>
                <c:pt idx="7">
                  <c:v>1.3999999999999999E-2</c:v>
                </c:pt>
                <c:pt idx="8">
                  <c:v>0.14700000000000002</c:v>
                </c:pt>
                <c:pt idx="9">
                  <c:v>1.3000000000000001E-2</c:v>
                </c:pt>
                <c:pt idx="10">
                  <c:v>3.3000000000000002E-2</c:v>
                </c:pt>
                <c:pt idx="11">
                  <c:v>4.3000000000000003E-2</c:v>
                </c:pt>
                <c:pt idx="12">
                  <c:v>8.0000000000000071E-3</c:v>
                </c:pt>
                <c:pt idx="13">
                  <c:v>2.4999999999999998E-2</c:v>
                </c:pt>
                <c:pt idx="14">
                  <c:v>4.0000000000000001E-3</c:v>
                </c:pt>
                <c:pt idx="15">
                  <c:v>1.2E-2</c:v>
                </c:pt>
                <c:pt idx="16">
                  <c:v>5.0000000000000001E-3</c:v>
                </c:pt>
                <c:pt idx="17">
                  <c:v>2.0999999999999998E-2</c:v>
                </c:pt>
                <c:pt idx="18">
                  <c:v>5.4999999999999993E-2</c:v>
                </c:pt>
                <c:pt idx="19">
                  <c:v>2.0999999999999998E-2</c:v>
                </c:pt>
                <c:pt idx="20">
                  <c:v>2.3999999999999994E-2</c:v>
                </c:pt>
                <c:pt idx="21">
                  <c:v>1.9000000000000003E-2</c:v>
                </c:pt>
                <c:pt idx="22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800064"/>
        <c:axId val="171801600"/>
      </c:barChart>
      <c:catAx>
        <c:axId val="1718000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0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000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90194025767045"/>
          <c:y val="0.93478488261650483"/>
          <c:w val="0.11849403733868605"/>
          <c:h val="5.0724761072213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Nursing School in 2005 (n=795)</a:t>
            </a:r>
          </a:p>
        </c:rich>
      </c:tx>
      <c:layout>
        <c:manualLayout>
          <c:xMode val="edge"/>
          <c:yMode val="edge"/>
          <c:x val="0.13091499634432757"/>
          <c:y val="3.1042128603104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727E-2"/>
          <c:y val="0.14634162185337041"/>
          <c:w val="0.90536347329969791"/>
          <c:h val="0.55210702790135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'Q75'!$C$182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'Q75'!$C$183:$C$205</c:f>
              <c:numCache>
                <c:formatCode>#,##0.0%</c:formatCode>
                <c:ptCount val="23"/>
                <c:pt idx="0">
                  <c:v>2.5000000000000001E-2</c:v>
                </c:pt>
                <c:pt idx="1">
                  <c:v>0.01</c:v>
                </c:pt>
                <c:pt idx="2">
                  <c:v>1.2999999999999999E-2</c:v>
                </c:pt>
                <c:pt idx="3">
                  <c:v>3.7999999999999999E-2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0.02</c:v>
                </c:pt>
                <c:pt idx="7">
                  <c:v>1.7999999999999999E-2</c:v>
                </c:pt>
                <c:pt idx="8">
                  <c:v>0.13300000000000001</c:v>
                </c:pt>
                <c:pt idx="9">
                  <c:v>6.0000000000000001E-3</c:v>
                </c:pt>
                <c:pt idx="10">
                  <c:v>0.03</c:v>
                </c:pt>
                <c:pt idx="11">
                  <c:v>3.4000000000000002E-2</c:v>
                </c:pt>
                <c:pt idx="12">
                  <c:v>2.4E-2</c:v>
                </c:pt>
                <c:pt idx="13">
                  <c:v>6.0000000000000001E-3</c:v>
                </c:pt>
                <c:pt idx="14">
                  <c:v>3.0000000000000001E-3</c:v>
                </c:pt>
                <c:pt idx="15">
                  <c:v>1.4E-2</c:v>
                </c:pt>
                <c:pt idx="16">
                  <c:v>6.0000000000000001E-3</c:v>
                </c:pt>
                <c:pt idx="17">
                  <c:v>8.0000000000000002E-3</c:v>
                </c:pt>
                <c:pt idx="18">
                  <c:v>3.3000000000000002E-2</c:v>
                </c:pt>
                <c:pt idx="19">
                  <c:v>2.3E-2</c:v>
                </c:pt>
                <c:pt idx="20">
                  <c:v>4.2999999999999997E-2</c:v>
                </c:pt>
                <c:pt idx="21">
                  <c:v>1.9E-2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'Q75'!$D$182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'Q75'!$D$183:$D$205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7.9999999999999984E-3</c:v>
                </c:pt>
                <c:pt idx="2">
                  <c:v>4.9999999999999992E-3</c:v>
                </c:pt>
                <c:pt idx="3">
                  <c:v>4.4000000000000004E-2</c:v>
                </c:pt>
                <c:pt idx="4">
                  <c:v>8.0000000000000002E-3</c:v>
                </c:pt>
                <c:pt idx="5">
                  <c:v>1.3999999999999999E-2</c:v>
                </c:pt>
                <c:pt idx="6">
                  <c:v>2.2000000000000002E-2</c:v>
                </c:pt>
                <c:pt idx="7">
                  <c:v>1.2E-2</c:v>
                </c:pt>
                <c:pt idx="8">
                  <c:v>3.3000000000000002E-2</c:v>
                </c:pt>
                <c:pt idx="9">
                  <c:v>8.0000000000000002E-3</c:v>
                </c:pt>
                <c:pt idx="10">
                  <c:v>4.7E-2</c:v>
                </c:pt>
                <c:pt idx="11">
                  <c:v>2.3E-2</c:v>
                </c:pt>
                <c:pt idx="12">
                  <c:v>4.3000000000000003E-2</c:v>
                </c:pt>
                <c:pt idx="13">
                  <c:v>1.9999999999999997E-2</c:v>
                </c:pt>
                <c:pt idx="14">
                  <c:v>2E-3</c:v>
                </c:pt>
                <c:pt idx="15">
                  <c:v>1.9000000000000003E-2</c:v>
                </c:pt>
                <c:pt idx="16">
                  <c:v>4.0000000000000001E-3</c:v>
                </c:pt>
                <c:pt idx="17">
                  <c:v>4.5999999999999999E-2</c:v>
                </c:pt>
                <c:pt idx="18">
                  <c:v>4.0999999999999995E-2</c:v>
                </c:pt>
                <c:pt idx="19">
                  <c:v>8.0000000000000002E-3</c:v>
                </c:pt>
                <c:pt idx="20">
                  <c:v>4.2999999999999997E-2</c:v>
                </c:pt>
                <c:pt idx="21">
                  <c:v>1.5000000000000003E-2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1857408"/>
        <c:axId val="191882368"/>
      </c:barChart>
      <c:catAx>
        <c:axId val="1918574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8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740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68078822539383"/>
          <c:y val="0.93490322533648362"/>
          <c:w val="0.11920552287017236"/>
          <c:h val="5.0633056691337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University Medical School in 2005 (n=795)</a:t>
            </a:r>
          </a:p>
        </c:rich>
      </c:tx>
      <c:layout>
        <c:manualLayout>
          <c:xMode val="edge"/>
          <c:yMode val="edge"/>
          <c:x val="0.11811023622047249"/>
          <c:y val="3.097345132743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0944881889763E-2"/>
          <c:y val="0.18362831858407094"/>
          <c:w val="0.90551181102362199"/>
          <c:h val="0.51548672566371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'Q75'!$C$250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'Q75'!$C$251:$C$273</c:f>
              <c:numCache>
                <c:formatCode>#,##0.0%</c:formatCode>
                <c:ptCount val="23"/>
                <c:pt idx="0">
                  <c:v>8.0000000000000002E-3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2.1000000000000001E-2</c:v>
                </c:pt>
                <c:pt idx="4">
                  <c:v>1E-3</c:v>
                </c:pt>
                <c:pt idx="5">
                  <c:v>5.0000000000000001E-3</c:v>
                </c:pt>
                <c:pt idx="6">
                  <c:v>0.02</c:v>
                </c:pt>
                <c:pt idx="7">
                  <c:v>6.0000000000000001E-3</c:v>
                </c:pt>
                <c:pt idx="8">
                  <c:v>7.3999999999999996E-2</c:v>
                </c:pt>
                <c:pt idx="9">
                  <c:v>4.0000000000000001E-3</c:v>
                </c:pt>
                <c:pt idx="10">
                  <c:v>4.2999999999999997E-2</c:v>
                </c:pt>
                <c:pt idx="11">
                  <c:v>2.5000000000000001E-2</c:v>
                </c:pt>
                <c:pt idx="12">
                  <c:v>2.4E-2</c:v>
                </c:pt>
                <c:pt idx="13">
                  <c:v>0.01</c:v>
                </c:pt>
                <c:pt idx="14">
                  <c:v>0</c:v>
                </c:pt>
                <c:pt idx="15">
                  <c:v>1.7999999999999999E-2</c:v>
                </c:pt>
                <c:pt idx="16">
                  <c:v>4.0000000000000001E-3</c:v>
                </c:pt>
                <c:pt idx="17">
                  <c:v>0.01</c:v>
                </c:pt>
                <c:pt idx="18">
                  <c:v>2.9000000000000001E-2</c:v>
                </c:pt>
                <c:pt idx="19">
                  <c:v>1.6E-2</c:v>
                </c:pt>
                <c:pt idx="20">
                  <c:v>3.3000000000000002E-2</c:v>
                </c:pt>
                <c:pt idx="21">
                  <c:v>1.2999999999999999E-2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'Q75'!$D$250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'Q75'!$D$251:$D$273</c:f>
              <c:numCache>
                <c:formatCode>0.0%</c:formatCode>
                <c:ptCount val="23"/>
                <c:pt idx="0">
                  <c:v>3.1E-2</c:v>
                </c:pt>
                <c:pt idx="1">
                  <c:v>1.1999999999999999E-2</c:v>
                </c:pt>
                <c:pt idx="2">
                  <c:v>9.9999999999999985E-3</c:v>
                </c:pt>
                <c:pt idx="3">
                  <c:v>6.0999999999999999E-2</c:v>
                </c:pt>
                <c:pt idx="4">
                  <c:v>9.9999999999999985E-3</c:v>
                </c:pt>
                <c:pt idx="5">
                  <c:v>1.2999999999999998E-2</c:v>
                </c:pt>
                <c:pt idx="6">
                  <c:v>2.2000000000000002E-2</c:v>
                </c:pt>
                <c:pt idx="7">
                  <c:v>2.4E-2</c:v>
                </c:pt>
                <c:pt idx="8">
                  <c:v>9.2000000000000012E-2</c:v>
                </c:pt>
                <c:pt idx="9">
                  <c:v>0.01</c:v>
                </c:pt>
                <c:pt idx="10">
                  <c:v>3.4000000000000002E-2</c:v>
                </c:pt>
                <c:pt idx="11">
                  <c:v>3.2000000000000001E-2</c:v>
                </c:pt>
                <c:pt idx="12">
                  <c:v>4.3000000000000003E-2</c:v>
                </c:pt>
                <c:pt idx="13">
                  <c:v>1.6E-2</c:v>
                </c:pt>
                <c:pt idx="14">
                  <c:v>5.0000000000000001E-3</c:v>
                </c:pt>
                <c:pt idx="15">
                  <c:v>1.5000000000000003E-2</c:v>
                </c:pt>
                <c:pt idx="16">
                  <c:v>6.0000000000000001E-3</c:v>
                </c:pt>
                <c:pt idx="17">
                  <c:v>4.3999999999999997E-2</c:v>
                </c:pt>
                <c:pt idx="18">
                  <c:v>4.4999999999999998E-2</c:v>
                </c:pt>
                <c:pt idx="19">
                  <c:v>1.4999999999999999E-2</c:v>
                </c:pt>
                <c:pt idx="20">
                  <c:v>5.2999999999999992E-2</c:v>
                </c:pt>
                <c:pt idx="21">
                  <c:v>2.1000000000000005E-2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9344128"/>
        <c:axId val="199423104"/>
      </c:barChart>
      <c:catAx>
        <c:axId val="19934412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2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2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4412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27018389821073"/>
          <c:y val="0.93501805054151665"/>
          <c:w val="0.11797134994575476"/>
          <c:h val="5.0541516245487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College offering pharmacy technician training in 2005 (n=795)</a:t>
            </a:r>
          </a:p>
        </c:rich>
      </c:tx>
      <c:layout>
        <c:manualLayout>
          <c:xMode val="edge"/>
          <c:yMode val="edge"/>
          <c:x val="0.15094360647374341"/>
          <c:y val="3.0905077262693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27155081741173E-2"/>
          <c:y val="0.18322335304427334"/>
          <c:w val="0.90566176798006337"/>
          <c:h val="0.51655740496819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'Q75'!$C$319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'Q75'!$C$320:$C$342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2.9000000000000001E-2</c:v>
                </c:pt>
                <c:pt idx="4">
                  <c:v>5.0000000000000001E-3</c:v>
                </c:pt>
                <c:pt idx="5">
                  <c:v>4.0000000000000001E-3</c:v>
                </c:pt>
                <c:pt idx="6">
                  <c:v>0.02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1E-3</c:v>
                </c:pt>
                <c:pt idx="10">
                  <c:v>1.9E-2</c:v>
                </c:pt>
                <c:pt idx="11">
                  <c:v>5.0000000000000001E-3</c:v>
                </c:pt>
                <c:pt idx="12">
                  <c:v>8.0000000000000002E-3</c:v>
                </c:pt>
                <c:pt idx="13">
                  <c:v>1E-3</c:v>
                </c:pt>
                <c:pt idx="14">
                  <c:v>0</c:v>
                </c:pt>
                <c:pt idx="15">
                  <c:v>1.4999999999999999E-2</c:v>
                </c:pt>
                <c:pt idx="16">
                  <c:v>3.0000000000000001E-3</c:v>
                </c:pt>
                <c:pt idx="17">
                  <c:v>3.3000000000000002E-2</c:v>
                </c:pt>
                <c:pt idx="18">
                  <c:v>1.9E-2</c:v>
                </c:pt>
                <c:pt idx="19">
                  <c:v>0.01</c:v>
                </c:pt>
                <c:pt idx="20">
                  <c:v>4.9000000000000002E-2</c:v>
                </c:pt>
                <c:pt idx="21">
                  <c:v>1E-3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'Q75'!$D$319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'Q75'!$D$320:$D$342</c:f>
              <c:numCache>
                <c:formatCode>0.0%</c:formatCode>
                <c:ptCount val="23"/>
                <c:pt idx="0">
                  <c:v>3.5000000000000003E-2</c:v>
                </c:pt>
                <c:pt idx="1">
                  <c:v>1.2999999999999998E-2</c:v>
                </c:pt>
                <c:pt idx="2">
                  <c:v>1.3999999999999999E-2</c:v>
                </c:pt>
                <c:pt idx="3">
                  <c:v>5.3000000000000005E-2</c:v>
                </c:pt>
                <c:pt idx="4">
                  <c:v>5.9999999999999993E-3</c:v>
                </c:pt>
                <c:pt idx="5">
                  <c:v>1.3999999999999999E-2</c:v>
                </c:pt>
                <c:pt idx="6">
                  <c:v>2.2000000000000002E-2</c:v>
                </c:pt>
                <c:pt idx="7">
                  <c:v>2.4E-2</c:v>
                </c:pt>
                <c:pt idx="8">
                  <c:v>0.16</c:v>
                </c:pt>
                <c:pt idx="9">
                  <c:v>1.3000000000000001E-2</c:v>
                </c:pt>
                <c:pt idx="10">
                  <c:v>5.7999999999999996E-2</c:v>
                </c:pt>
                <c:pt idx="11">
                  <c:v>5.2000000000000005E-2</c:v>
                </c:pt>
                <c:pt idx="12">
                  <c:v>5.9000000000000004E-2</c:v>
                </c:pt>
                <c:pt idx="13">
                  <c:v>2.4999999999999998E-2</c:v>
                </c:pt>
                <c:pt idx="14">
                  <c:v>5.0000000000000001E-3</c:v>
                </c:pt>
                <c:pt idx="15">
                  <c:v>1.8000000000000002E-2</c:v>
                </c:pt>
                <c:pt idx="16">
                  <c:v>7.0000000000000001E-3</c:v>
                </c:pt>
                <c:pt idx="17">
                  <c:v>2.0999999999999998E-2</c:v>
                </c:pt>
                <c:pt idx="18">
                  <c:v>5.4999999999999993E-2</c:v>
                </c:pt>
                <c:pt idx="19">
                  <c:v>2.0999999999999998E-2</c:v>
                </c:pt>
                <c:pt idx="20">
                  <c:v>3.6999999999999991E-2</c:v>
                </c:pt>
                <c:pt idx="21">
                  <c:v>3.3000000000000002E-2</c:v>
                </c:pt>
                <c:pt idx="2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0937472"/>
        <c:axId val="200939392"/>
      </c:barChart>
      <c:catAx>
        <c:axId val="20093747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93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3747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24673636272928"/>
          <c:y val="0.93345405717286667"/>
          <c:w val="0.11881196096486911"/>
          <c:h val="5.0359756456339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None of the above in 2005 (n=795)</a:t>
            </a:r>
          </a:p>
        </c:rich>
      </c:tx>
      <c:layout>
        <c:manualLayout>
          <c:xMode val="edge"/>
          <c:yMode val="edge"/>
          <c:x val="0.1177394971222466"/>
          <c:y val="3.083700440528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13556138972471E-2"/>
          <c:y val="0.14537460569095637"/>
          <c:w val="0.90580917156928564"/>
          <c:h val="0.55506667627456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'Q75'!$C$388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'Q75'!$C$389:$C$411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6.0000000000000001E-3</c:v>
                </c:pt>
                <c:pt idx="2">
                  <c:v>5.0000000000000001E-3</c:v>
                </c:pt>
                <c:pt idx="3">
                  <c:v>2.9000000000000001E-2</c:v>
                </c:pt>
                <c:pt idx="4">
                  <c:v>1E-3</c:v>
                </c:pt>
                <c:pt idx="5">
                  <c:v>0.01</c:v>
                </c:pt>
                <c:pt idx="6">
                  <c:v>1.4E-2</c:v>
                </c:pt>
                <c:pt idx="7">
                  <c:v>5.0000000000000001E-3</c:v>
                </c:pt>
                <c:pt idx="8">
                  <c:v>2.1000000000000001E-2</c:v>
                </c:pt>
                <c:pt idx="9">
                  <c:v>5.0000000000000001E-3</c:v>
                </c:pt>
                <c:pt idx="10">
                  <c:v>1.4999999999999999E-2</c:v>
                </c:pt>
                <c:pt idx="11">
                  <c:v>1.4E-2</c:v>
                </c:pt>
                <c:pt idx="12">
                  <c:v>5.0000000000000001E-3</c:v>
                </c:pt>
                <c:pt idx="13">
                  <c:v>1.4999999999999999E-2</c:v>
                </c:pt>
                <c:pt idx="14">
                  <c:v>3.0000000000000001E-3</c:v>
                </c:pt>
                <c:pt idx="15">
                  <c:v>5.0000000000000001E-3</c:v>
                </c:pt>
                <c:pt idx="16">
                  <c:v>1E-3</c:v>
                </c:pt>
                <c:pt idx="17">
                  <c:v>1.2999999999999999E-2</c:v>
                </c:pt>
                <c:pt idx="18">
                  <c:v>2.5999999999999999E-2</c:v>
                </c:pt>
                <c:pt idx="19">
                  <c:v>6.0000000000000001E-3</c:v>
                </c:pt>
                <c:pt idx="20">
                  <c:v>8.0000000000000002E-3</c:v>
                </c:pt>
                <c:pt idx="21">
                  <c:v>0.01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'Q75'!$D$388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'Q75'!$D$389:$D$411</c:f>
              <c:numCache>
                <c:formatCode>0.0%</c:formatCode>
                <c:ptCount val="23"/>
                <c:pt idx="0">
                  <c:v>2.6000000000000002E-2</c:v>
                </c:pt>
                <c:pt idx="1">
                  <c:v>1.1999999999999999E-2</c:v>
                </c:pt>
                <c:pt idx="2">
                  <c:v>1.2999999999999998E-2</c:v>
                </c:pt>
                <c:pt idx="3">
                  <c:v>5.3000000000000005E-2</c:v>
                </c:pt>
                <c:pt idx="4">
                  <c:v>9.9999999999999985E-3</c:v>
                </c:pt>
                <c:pt idx="5">
                  <c:v>7.9999999999999984E-3</c:v>
                </c:pt>
                <c:pt idx="6">
                  <c:v>2.8000000000000004E-2</c:v>
                </c:pt>
                <c:pt idx="7">
                  <c:v>2.4999999999999998E-2</c:v>
                </c:pt>
                <c:pt idx="8">
                  <c:v>0.14500000000000002</c:v>
                </c:pt>
                <c:pt idx="9">
                  <c:v>9.0000000000000011E-3</c:v>
                </c:pt>
                <c:pt idx="10">
                  <c:v>6.2E-2</c:v>
                </c:pt>
                <c:pt idx="11">
                  <c:v>4.3000000000000003E-2</c:v>
                </c:pt>
                <c:pt idx="12">
                  <c:v>6.2000000000000006E-2</c:v>
                </c:pt>
                <c:pt idx="13">
                  <c:v>1.0999999999999999E-2</c:v>
                </c:pt>
                <c:pt idx="14">
                  <c:v>2E-3</c:v>
                </c:pt>
                <c:pt idx="15">
                  <c:v>2.8000000000000001E-2</c:v>
                </c:pt>
                <c:pt idx="16">
                  <c:v>9.0000000000000011E-3</c:v>
                </c:pt>
                <c:pt idx="17">
                  <c:v>4.1000000000000002E-2</c:v>
                </c:pt>
                <c:pt idx="18">
                  <c:v>4.8000000000000001E-2</c:v>
                </c:pt>
                <c:pt idx="19">
                  <c:v>2.5000000000000001E-2</c:v>
                </c:pt>
                <c:pt idx="20">
                  <c:v>7.7999999999999986E-2</c:v>
                </c:pt>
                <c:pt idx="21">
                  <c:v>2.4E-2</c:v>
                </c:pt>
                <c:pt idx="22">
                  <c:v>9.0000000000000011E-3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499264"/>
        <c:axId val="169505152"/>
      </c:barChart>
      <c:catAx>
        <c:axId val="1694992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0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992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73669918613875"/>
          <c:y val="0.93357393854573534"/>
          <c:w val="0.11868143012346685"/>
          <c:h val="5.02693659216934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University Pharmacy School - comparison between years</a:t>
            </a:r>
          </a:p>
        </c:rich>
      </c:tx>
      <c:layout>
        <c:manualLayout>
          <c:xMode val="edge"/>
          <c:yMode val="edge"/>
          <c:x val="0.11938202436233941"/>
          <c:y val="3.0373831775700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393E-2"/>
          <c:y val="0.15186915887850486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'Q75'!$C$422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'Q75'!$C$423:$C$452</c:f>
              <c:numCache>
                <c:formatCode>0.0%</c:formatCode>
                <c:ptCount val="30"/>
                <c:pt idx="0">
                  <c:v>8.3333333333333329E-2</c:v>
                </c:pt>
                <c:pt idx="1">
                  <c:v>0.39393939393939392</c:v>
                </c:pt>
                <c:pt idx="2">
                  <c:v>0.6</c:v>
                </c:pt>
                <c:pt idx="3">
                  <c:v>0.12962962962962962</c:v>
                </c:pt>
                <c:pt idx="4">
                  <c:v>0.15384615384615385</c:v>
                </c:pt>
                <c:pt idx="5">
                  <c:v>0.75</c:v>
                </c:pt>
                <c:pt idx="6">
                  <c:v>0.83333333333333337</c:v>
                </c:pt>
                <c:pt idx="7">
                  <c:v>0.1111111111111111</c:v>
                </c:pt>
                <c:pt idx="8">
                  <c:v>0.36842105263157893</c:v>
                </c:pt>
                <c:pt idx="9">
                  <c:v>0.36842105263157893</c:v>
                </c:pt>
                <c:pt idx="10">
                  <c:v>0.75</c:v>
                </c:pt>
                <c:pt idx="11">
                  <c:v>0.28282828282828282</c:v>
                </c:pt>
                <c:pt idx="12">
                  <c:v>6.4516129032258063E-2</c:v>
                </c:pt>
                <c:pt idx="13">
                  <c:v>0.78723404255319152</c:v>
                </c:pt>
                <c:pt idx="14">
                  <c:v>0.31034482758620691</c:v>
                </c:pt>
                <c:pt idx="15">
                  <c:v>0.42241379310344829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0.75</c:v>
                </c:pt>
                <c:pt idx="20">
                  <c:v>0.6428571428571429</c:v>
                </c:pt>
                <c:pt idx="21">
                  <c:v>0.34285714285714286</c:v>
                </c:pt>
                <c:pt idx="22">
                  <c:v>0.95833333333333337</c:v>
                </c:pt>
                <c:pt idx="23">
                  <c:v>0.11538461538461539</c:v>
                </c:pt>
                <c:pt idx="24">
                  <c:v>0.32142857142857145</c:v>
                </c:pt>
                <c:pt idx="25">
                  <c:v>0.40909090909090912</c:v>
                </c:pt>
                <c:pt idx="26">
                  <c:v>0.8571428571428571</c:v>
                </c:pt>
                <c:pt idx="27">
                  <c:v>0.33333333333333331</c:v>
                </c:pt>
                <c:pt idx="28">
                  <c:v>0.42105263157894735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'Q75'!$D$422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'Q75'!$D$423:$D$452</c:f>
              <c:numCache>
                <c:formatCode>0.0%</c:formatCode>
                <c:ptCount val="30"/>
                <c:pt idx="0">
                  <c:v>6.5000000000000002E-2</c:v>
                </c:pt>
                <c:pt idx="1">
                  <c:v>0.35699999999999998</c:v>
                </c:pt>
                <c:pt idx="4">
                  <c:v>0.214</c:v>
                </c:pt>
                <c:pt idx="5">
                  <c:v>0.38500000000000001</c:v>
                </c:pt>
                <c:pt idx="6">
                  <c:v>0.77800000000000002</c:v>
                </c:pt>
                <c:pt idx="7">
                  <c:v>0.28599999999999998</c:v>
                </c:pt>
                <c:pt idx="8">
                  <c:v>0.36399999999999999</c:v>
                </c:pt>
                <c:pt idx="9">
                  <c:v>0.54200000000000004</c:v>
                </c:pt>
                <c:pt idx="11">
                  <c:v>0.114</c:v>
                </c:pt>
                <c:pt idx="12">
                  <c:v>9.0999999999999998E-2</c:v>
                </c:pt>
                <c:pt idx="13">
                  <c:v>0.57399999999999995</c:v>
                </c:pt>
                <c:pt idx="14">
                  <c:v>0.24399999999999999</c:v>
                </c:pt>
                <c:pt idx="15">
                  <c:v>0.88700000000000001</c:v>
                </c:pt>
                <c:pt idx="17">
                  <c:v>4.8000000000000001E-2</c:v>
                </c:pt>
                <c:pt idx="18">
                  <c:v>0.25</c:v>
                </c:pt>
                <c:pt idx="19">
                  <c:v>0.65400000000000003</c:v>
                </c:pt>
                <c:pt idx="20">
                  <c:v>0.5</c:v>
                </c:pt>
                <c:pt idx="21">
                  <c:v>0.60499999999999998</c:v>
                </c:pt>
                <c:pt idx="24">
                  <c:v>0.254</c:v>
                </c:pt>
                <c:pt idx="25">
                  <c:v>0.32</c:v>
                </c:pt>
                <c:pt idx="26">
                  <c:v>0.72099999999999997</c:v>
                </c:pt>
                <c:pt idx="28">
                  <c:v>0.44400000000000001</c:v>
                </c:pt>
                <c:pt idx="2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'Q75'!$E$422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'Q75'!$E$423:$E$452</c:f>
              <c:numCache>
                <c:formatCode>#,##0.0%</c:formatCode>
                <c:ptCount val="30"/>
                <c:pt idx="0">
                  <c:v>0</c:v>
                </c:pt>
                <c:pt idx="1">
                  <c:v>0.38235294117647056</c:v>
                </c:pt>
                <c:pt idx="6">
                  <c:v>0.4</c:v>
                </c:pt>
                <c:pt idx="8">
                  <c:v>0.15384615384615385</c:v>
                </c:pt>
                <c:pt idx="9">
                  <c:v>0.51470588235294112</c:v>
                </c:pt>
                <c:pt idx="11">
                  <c:v>0.14130434782608695</c:v>
                </c:pt>
                <c:pt idx="12">
                  <c:v>0</c:v>
                </c:pt>
                <c:pt idx="13">
                  <c:v>0.54545454545454541</c:v>
                </c:pt>
                <c:pt idx="19">
                  <c:v>0.60869565217391308</c:v>
                </c:pt>
                <c:pt idx="20">
                  <c:v>0.33333333333333337</c:v>
                </c:pt>
                <c:pt idx="24">
                  <c:v>0.14545454545454545</c:v>
                </c:pt>
                <c:pt idx="25">
                  <c:v>0.21739130434782608</c:v>
                </c:pt>
                <c:pt idx="26">
                  <c:v>0.60317460317460314</c:v>
                </c:pt>
                <c:pt idx="27">
                  <c:v>0.2608695652173913</c:v>
                </c:pt>
                <c:pt idx="28">
                  <c:v>0.22580645161290325</c:v>
                </c:pt>
                <c:pt idx="29">
                  <c:v>0.48571428571428571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675008"/>
        <c:axId val="169680896"/>
      </c:barChart>
      <c:catAx>
        <c:axId val="16967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680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750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1127285413431"/>
          <c:y val="0.92927308447937162"/>
          <c:w val="0.19586246470056179"/>
          <c:h val="4.5186640471512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Nursing school - comparison between years</a:t>
            </a:r>
          </a:p>
        </c:rich>
      </c:tx>
      <c:layout>
        <c:manualLayout>
          <c:xMode val="edge"/>
          <c:yMode val="edge"/>
          <c:x val="0.11500707326838393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298E-2"/>
          <c:y val="0.15151549642040144"/>
          <c:w val="0.90743338008415053"/>
          <c:h val="0.53146974129002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'Q75'!$G$422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'Q75'!$G$423:$G$452</c:f>
              <c:numCache>
                <c:formatCode>0.0%</c:formatCode>
                <c:ptCount val="30"/>
                <c:pt idx="0">
                  <c:v>0.80555555555555558</c:v>
                </c:pt>
                <c:pt idx="1">
                  <c:v>0.60606060606060608</c:v>
                </c:pt>
                <c:pt idx="2">
                  <c:v>0.4</c:v>
                </c:pt>
                <c:pt idx="3">
                  <c:v>0.20370370370370369</c:v>
                </c:pt>
                <c:pt idx="4">
                  <c:v>0.69230769230769229</c:v>
                </c:pt>
                <c:pt idx="5">
                  <c:v>0.42499999999999999</c:v>
                </c:pt>
                <c:pt idx="6">
                  <c:v>0.5</c:v>
                </c:pt>
                <c:pt idx="7">
                  <c:v>0.16666666666666666</c:v>
                </c:pt>
                <c:pt idx="8">
                  <c:v>0.47368421052631576</c:v>
                </c:pt>
                <c:pt idx="9">
                  <c:v>0.57894736842105265</c:v>
                </c:pt>
                <c:pt idx="10">
                  <c:v>0.25</c:v>
                </c:pt>
                <c:pt idx="11">
                  <c:v>0.80808080808080807</c:v>
                </c:pt>
                <c:pt idx="12">
                  <c:v>0.12903225806451613</c:v>
                </c:pt>
                <c:pt idx="13">
                  <c:v>0.48936170212765956</c:v>
                </c:pt>
                <c:pt idx="14">
                  <c:v>0.62068965517241381</c:v>
                </c:pt>
                <c:pt idx="15">
                  <c:v>0.34482758620689657</c:v>
                </c:pt>
                <c:pt idx="16">
                  <c:v>0.35714285714285715</c:v>
                </c:pt>
                <c:pt idx="17">
                  <c:v>0.5</c:v>
                </c:pt>
                <c:pt idx="18">
                  <c:v>0.6</c:v>
                </c:pt>
                <c:pt idx="19">
                  <c:v>0.625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0.83333333333333337</c:v>
                </c:pt>
                <c:pt idx="23">
                  <c:v>0.61538461538461542</c:v>
                </c:pt>
                <c:pt idx="24">
                  <c:v>0.25</c:v>
                </c:pt>
                <c:pt idx="25">
                  <c:v>0.72727272727272729</c:v>
                </c:pt>
                <c:pt idx="26">
                  <c:v>0.6964285714285714</c:v>
                </c:pt>
                <c:pt idx="27">
                  <c:v>0.66666666666666663</c:v>
                </c:pt>
                <c:pt idx="28">
                  <c:v>0.57894736842105265</c:v>
                </c:pt>
                <c:pt idx="29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'Q75'!$H$422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'Q75'!$H$423:$H$452</c:f>
              <c:numCache>
                <c:formatCode>0.0%</c:formatCode>
                <c:ptCount val="30"/>
                <c:pt idx="0">
                  <c:v>0.64500000000000002</c:v>
                </c:pt>
                <c:pt idx="1">
                  <c:v>0.57099999999999995</c:v>
                </c:pt>
                <c:pt idx="4">
                  <c:v>0.71399999999999997</c:v>
                </c:pt>
                <c:pt idx="5">
                  <c:v>0.46200000000000002</c:v>
                </c:pt>
                <c:pt idx="6">
                  <c:v>0.222</c:v>
                </c:pt>
                <c:pt idx="7">
                  <c:v>0.214</c:v>
                </c:pt>
                <c:pt idx="8">
                  <c:v>0.48499999999999999</c:v>
                </c:pt>
                <c:pt idx="9">
                  <c:v>0.58299999999999996</c:v>
                </c:pt>
                <c:pt idx="11">
                  <c:v>0.80300000000000005</c:v>
                </c:pt>
                <c:pt idx="12">
                  <c:v>0.45500000000000002</c:v>
                </c:pt>
                <c:pt idx="13">
                  <c:v>0.39300000000000002</c:v>
                </c:pt>
                <c:pt idx="14">
                  <c:v>0.6</c:v>
                </c:pt>
                <c:pt idx="15">
                  <c:v>0.35799999999999998</c:v>
                </c:pt>
                <c:pt idx="17">
                  <c:v>0.23799999999999999</c:v>
                </c:pt>
                <c:pt idx="18">
                  <c:v>0.5</c:v>
                </c:pt>
                <c:pt idx="19">
                  <c:v>0.42299999999999999</c:v>
                </c:pt>
                <c:pt idx="20">
                  <c:v>0.625</c:v>
                </c:pt>
                <c:pt idx="21">
                  <c:v>0.14000000000000001</c:v>
                </c:pt>
                <c:pt idx="24">
                  <c:v>0.441</c:v>
                </c:pt>
                <c:pt idx="25">
                  <c:v>0.72</c:v>
                </c:pt>
                <c:pt idx="26">
                  <c:v>0.5</c:v>
                </c:pt>
                <c:pt idx="28">
                  <c:v>0.55600000000000005</c:v>
                </c:pt>
                <c:pt idx="29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'Q75'!$I$422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'Q75'!$I$423:$I$452</c:f>
              <c:numCache>
                <c:formatCode>#,##0.0%</c:formatCode>
                <c:ptCount val="30"/>
                <c:pt idx="0">
                  <c:v>0.61111111111111116</c:v>
                </c:pt>
                <c:pt idx="1">
                  <c:v>0.55882352941176472</c:v>
                </c:pt>
                <c:pt idx="6">
                  <c:v>0.5</c:v>
                </c:pt>
                <c:pt idx="8">
                  <c:v>0.38461538461538458</c:v>
                </c:pt>
                <c:pt idx="9">
                  <c:v>0.55882352941176472</c:v>
                </c:pt>
                <c:pt idx="11">
                  <c:v>0.78260869565217395</c:v>
                </c:pt>
                <c:pt idx="12">
                  <c:v>0.5</c:v>
                </c:pt>
                <c:pt idx="13">
                  <c:v>0.40909090909090906</c:v>
                </c:pt>
                <c:pt idx="19">
                  <c:v>0.36956521739130438</c:v>
                </c:pt>
                <c:pt idx="20">
                  <c:v>0.46666666666666662</c:v>
                </c:pt>
                <c:pt idx="24">
                  <c:v>0.30909090909090908</c:v>
                </c:pt>
                <c:pt idx="25">
                  <c:v>0.52173913043478259</c:v>
                </c:pt>
                <c:pt idx="26">
                  <c:v>0.42857142857142855</c:v>
                </c:pt>
                <c:pt idx="27">
                  <c:v>0.34782608695652173</c:v>
                </c:pt>
                <c:pt idx="28">
                  <c:v>0.61290322580645162</c:v>
                </c:pt>
                <c:pt idx="29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723776"/>
        <c:axId val="169725312"/>
      </c:barChart>
      <c:catAx>
        <c:axId val="1697237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25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237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39473240104761"/>
          <c:y val="0.92745142436974604"/>
          <c:w val="0.20729952866544193"/>
          <c:h val="4.5098060804448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University Medical School - comparison between years</a:t>
            </a:r>
          </a:p>
        </c:rich>
      </c:tx>
      <c:layout>
        <c:manualLayout>
          <c:xMode val="edge"/>
          <c:yMode val="edge"/>
          <c:x val="0.1292136079143954"/>
          <c:y val="3.0373831775700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393E-2"/>
          <c:y val="0.15186915887850486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'Q75'!$K$422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'Q75'!$K$423:$K$452</c:f>
              <c:numCache>
                <c:formatCode>0.0%</c:formatCode>
                <c:ptCount val="30"/>
                <c:pt idx="0">
                  <c:v>0.30555555555555558</c:v>
                </c:pt>
                <c:pt idx="1">
                  <c:v>0.39393939393939392</c:v>
                </c:pt>
                <c:pt idx="2">
                  <c:v>0.6</c:v>
                </c:pt>
                <c:pt idx="3">
                  <c:v>0.25925925925925924</c:v>
                </c:pt>
                <c:pt idx="4">
                  <c:v>0.51282051282051277</c:v>
                </c:pt>
                <c:pt idx="5">
                  <c:v>0.45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0.39473684210526316</c:v>
                </c:pt>
                <c:pt idx="9">
                  <c:v>0.31578947368421051</c:v>
                </c:pt>
                <c:pt idx="10">
                  <c:v>0.3125</c:v>
                </c:pt>
                <c:pt idx="11">
                  <c:v>0.43434343434343436</c:v>
                </c:pt>
                <c:pt idx="12">
                  <c:v>3.2258064516129031E-2</c:v>
                </c:pt>
                <c:pt idx="13">
                  <c:v>0.61702127659574468</c:v>
                </c:pt>
                <c:pt idx="14">
                  <c:v>0.65517241379310343</c:v>
                </c:pt>
                <c:pt idx="15">
                  <c:v>0.36206896551724138</c:v>
                </c:pt>
                <c:pt idx="16">
                  <c:v>0.32142857142857145</c:v>
                </c:pt>
                <c:pt idx="17">
                  <c:v>1</c:v>
                </c:pt>
                <c:pt idx="18">
                  <c:v>0.2</c:v>
                </c:pt>
                <c:pt idx="19">
                  <c:v>0.625</c:v>
                </c:pt>
                <c:pt idx="20">
                  <c:v>0.2857142857142857</c:v>
                </c:pt>
                <c:pt idx="21">
                  <c:v>0.25714285714285712</c:v>
                </c:pt>
                <c:pt idx="22">
                  <c:v>0.83333333333333337</c:v>
                </c:pt>
                <c:pt idx="23">
                  <c:v>0.42307692307692307</c:v>
                </c:pt>
                <c:pt idx="24">
                  <c:v>0.26785714285714285</c:v>
                </c:pt>
                <c:pt idx="25">
                  <c:v>0.68181818181818177</c:v>
                </c:pt>
                <c:pt idx="26">
                  <c:v>0.5714285714285714</c:v>
                </c:pt>
                <c:pt idx="27">
                  <c:v>0.53333333333333333</c:v>
                </c:pt>
                <c:pt idx="28">
                  <c:v>0.42105263157894735</c:v>
                </c:pt>
                <c:pt idx="29">
                  <c:v>0.5714285714285714</c:v>
                </c:pt>
              </c:numCache>
            </c:numRef>
          </c:val>
        </c:ser>
        <c:ser>
          <c:idx val="1"/>
          <c:order val="1"/>
          <c:tx>
            <c:strRef>
              <c:f>'Q75'!$L$422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'Q75'!$L$423:$L$452</c:f>
              <c:numCache>
                <c:formatCode>0.0%</c:formatCode>
                <c:ptCount val="30"/>
                <c:pt idx="0">
                  <c:v>0.19400000000000001</c:v>
                </c:pt>
                <c:pt idx="1">
                  <c:v>0.35699999999999998</c:v>
                </c:pt>
                <c:pt idx="4">
                  <c:v>0.42899999999999999</c:v>
                </c:pt>
                <c:pt idx="5">
                  <c:v>0.26200000000000001</c:v>
                </c:pt>
                <c:pt idx="6">
                  <c:v>0.111</c:v>
                </c:pt>
                <c:pt idx="7">
                  <c:v>0.28599999999999998</c:v>
                </c:pt>
                <c:pt idx="8">
                  <c:v>0.48499999999999999</c:v>
                </c:pt>
                <c:pt idx="9">
                  <c:v>0.20799999999999999</c:v>
                </c:pt>
                <c:pt idx="11">
                  <c:v>0.44700000000000001</c:v>
                </c:pt>
                <c:pt idx="12">
                  <c:v>0.27300000000000002</c:v>
                </c:pt>
                <c:pt idx="13">
                  <c:v>0.55700000000000005</c:v>
                </c:pt>
                <c:pt idx="14">
                  <c:v>0.44400000000000001</c:v>
                </c:pt>
                <c:pt idx="15">
                  <c:v>0.35799999999999998</c:v>
                </c:pt>
                <c:pt idx="17">
                  <c:v>0.38100000000000001</c:v>
                </c:pt>
                <c:pt idx="18">
                  <c:v>0</c:v>
                </c:pt>
                <c:pt idx="19">
                  <c:v>0.53800000000000003</c:v>
                </c:pt>
                <c:pt idx="20">
                  <c:v>0.375</c:v>
                </c:pt>
                <c:pt idx="21">
                  <c:v>0.186</c:v>
                </c:pt>
                <c:pt idx="24">
                  <c:v>0.39</c:v>
                </c:pt>
                <c:pt idx="25">
                  <c:v>0.52</c:v>
                </c:pt>
                <c:pt idx="26">
                  <c:v>0.38200000000000001</c:v>
                </c:pt>
                <c:pt idx="28">
                  <c:v>0.37</c:v>
                </c:pt>
                <c:pt idx="29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'Q75'!$M$422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'Q75'!$M$423:$M$452</c:f>
              <c:numCache>
                <c:formatCode>#,##0.0%</c:formatCode>
                <c:ptCount val="30"/>
                <c:pt idx="0">
                  <c:v>5.5555555555555601E-2</c:v>
                </c:pt>
                <c:pt idx="1">
                  <c:v>0.41176470588235298</c:v>
                </c:pt>
                <c:pt idx="6">
                  <c:v>0</c:v>
                </c:pt>
                <c:pt idx="8">
                  <c:v>0.17307692307692307</c:v>
                </c:pt>
                <c:pt idx="9">
                  <c:v>0.27941176470588236</c:v>
                </c:pt>
                <c:pt idx="11">
                  <c:v>0.35869565217391303</c:v>
                </c:pt>
                <c:pt idx="12">
                  <c:v>0.1</c:v>
                </c:pt>
                <c:pt idx="13">
                  <c:v>0.59090909090909094</c:v>
                </c:pt>
                <c:pt idx="19">
                  <c:v>0.54347826086956519</c:v>
                </c:pt>
                <c:pt idx="20">
                  <c:v>0.13333333333333333</c:v>
                </c:pt>
                <c:pt idx="24">
                  <c:v>0.27272727272727271</c:v>
                </c:pt>
                <c:pt idx="25">
                  <c:v>0.39130434782608697</c:v>
                </c:pt>
                <c:pt idx="26">
                  <c:v>0.33333333333333337</c:v>
                </c:pt>
                <c:pt idx="27">
                  <c:v>0.21739130434782608</c:v>
                </c:pt>
                <c:pt idx="28">
                  <c:v>0.32258064516129031</c:v>
                </c:pt>
                <c:pt idx="29">
                  <c:v>0.31428571428571428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763968"/>
        <c:axId val="169765504"/>
      </c:barChart>
      <c:catAx>
        <c:axId val="169763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65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639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1127285413431"/>
          <c:y val="0.92913676074840856"/>
          <c:w val="0.19586246470056179"/>
          <c:h val="4.52757319856217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Affiliation with the teaching programmes - College offering pharmacy technician training - comparison between years</a:t>
            </a:r>
          </a:p>
        </c:rich>
      </c:tx>
      <c:layout>
        <c:manualLayout>
          <c:xMode val="edge"/>
          <c:yMode val="edge"/>
          <c:x val="0.14025250233551315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298E-2"/>
          <c:y val="0.19114262625342868"/>
          <c:w val="0.90743338008415053"/>
          <c:h val="0.4918426114569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'Q75'!$O$422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'Q75'!$O$423:$O$452</c:f>
              <c:numCache>
                <c:formatCode>0.0%</c:formatCode>
                <c:ptCount val="30"/>
                <c:pt idx="0">
                  <c:v>0.1111111111111111</c:v>
                </c:pt>
                <c:pt idx="1">
                  <c:v>0.21212121212121213</c:v>
                </c:pt>
                <c:pt idx="2">
                  <c:v>0.4</c:v>
                </c:pt>
                <c:pt idx="3">
                  <c:v>0.1111111111111111</c:v>
                </c:pt>
                <c:pt idx="4">
                  <c:v>0.12820512820512819</c:v>
                </c:pt>
                <c:pt idx="5">
                  <c:v>0.57499999999999996</c:v>
                </c:pt>
                <c:pt idx="6">
                  <c:v>0.83333333333333337</c:v>
                </c:pt>
                <c:pt idx="7">
                  <c:v>0.16666666666666666</c:v>
                </c:pt>
                <c:pt idx="8">
                  <c:v>0.28947368421052633</c:v>
                </c:pt>
                <c:pt idx="9">
                  <c:v>0.21052631578947367</c:v>
                </c:pt>
                <c:pt idx="10">
                  <c:v>0.5625</c:v>
                </c:pt>
                <c:pt idx="11">
                  <c:v>0.1111111111111111</c:v>
                </c:pt>
                <c:pt idx="12">
                  <c:v>3.2258064516129031E-2</c:v>
                </c:pt>
                <c:pt idx="13">
                  <c:v>0.68085106382978722</c:v>
                </c:pt>
                <c:pt idx="14">
                  <c:v>0.31034482758620691</c:v>
                </c:pt>
                <c:pt idx="15">
                  <c:v>0.15517241379310345</c:v>
                </c:pt>
                <c:pt idx="16">
                  <c:v>0</c:v>
                </c:pt>
                <c:pt idx="17">
                  <c:v>0</c:v>
                </c:pt>
                <c:pt idx="18">
                  <c:v>0.6</c:v>
                </c:pt>
                <c:pt idx="19">
                  <c:v>0.625</c:v>
                </c:pt>
                <c:pt idx="20">
                  <c:v>0.5</c:v>
                </c:pt>
                <c:pt idx="21">
                  <c:v>0.34285714285714286</c:v>
                </c:pt>
                <c:pt idx="22">
                  <c:v>0.91666666666666663</c:v>
                </c:pt>
                <c:pt idx="23">
                  <c:v>0.30769230769230771</c:v>
                </c:pt>
                <c:pt idx="24">
                  <c:v>0.2857142857142857</c:v>
                </c:pt>
                <c:pt idx="25">
                  <c:v>0.31818181818181818</c:v>
                </c:pt>
                <c:pt idx="26">
                  <c:v>0.7321428571428571</c:v>
                </c:pt>
                <c:pt idx="27">
                  <c:v>0.13333333333333333</c:v>
                </c:pt>
                <c:pt idx="28">
                  <c:v>0.10526315789473684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'Q75'!$P$422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'Q75'!$P$423:$P$452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0.28599999999999998</c:v>
                </c:pt>
                <c:pt idx="4">
                  <c:v>0.214</c:v>
                </c:pt>
                <c:pt idx="5">
                  <c:v>0.35399999999999998</c:v>
                </c:pt>
                <c:pt idx="6">
                  <c:v>0.44400000000000001</c:v>
                </c:pt>
                <c:pt idx="7">
                  <c:v>0.214</c:v>
                </c:pt>
                <c:pt idx="8">
                  <c:v>0.48499999999999999</c:v>
                </c:pt>
                <c:pt idx="9">
                  <c:v>0.20799999999999999</c:v>
                </c:pt>
                <c:pt idx="11">
                  <c:v>3.7999999999999999E-2</c:v>
                </c:pt>
                <c:pt idx="12">
                  <c:v>9.0999999999999998E-2</c:v>
                </c:pt>
                <c:pt idx="13">
                  <c:v>0.246</c:v>
                </c:pt>
                <c:pt idx="14">
                  <c:v>8.8999999999999996E-2</c:v>
                </c:pt>
                <c:pt idx="15">
                  <c:v>0.113</c:v>
                </c:pt>
                <c:pt idx="17">
                  <c:v>4.8000000000000001E-2</c:v>
                </c:pt>
                <c:pt idx="18">
                  <c:v>0</c:v>
                </c:pt>
                <c:pt idx="19">
                  <c:v>0.46200000000000002</c:v>
                </c:pt>
                <c:pt idx="20">
                  <c:v>0.25</c:v>
                </c:pt>
                <c:pt idx="21">
                  <c:v>0.60499999999999998</c:v>
                </c:pt>
                <c:pt idx="24">
                  <c:v>0.254</c:v>
                </c:pt>
                <c:pt idx="25">
                  <c:v>0.32</c:v>
                </c:pt>
                <c:pt idx="26">
                  <c:v>0.57399999999999995</c:v>
                </c:pt>
                <c:pt idx="28">
                  <c:v>3.6999999999999998E-2</c:v>
                </c:pt>
                <c:pt idx="29">
                  <c:v>0.375</c:v>
                </c:pt>
              </c:numCache>
            </c:numRef>
          </c:val>
        </c:ser>
        <c:ser>
          <c:idx val="2"/>
          <c:order val="2"/>
          <c:tx>
            <c:strRef>
              <c:f>'Q75'!$Q$422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'Q75'!$Q$423:$Q$452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0.14705882352941177</c:v>
                </c:pt>
                <c:pt idx="6">
                  <c:v>0.4</c:v>
                </c:pt>
                <c:pt idx="8">
                  <c:v>0.17307692307692307</c:v>
                </c:pt>
                <c:pt idx="9">
                  <c:v>0.19117647058823528</c:v>
                </c:pt>
                <c:pt idx="11">
                  <c:v>1.0869565217391304E-2</c:v>
                </c:pt>
                <c:pt idx="12">
                  <c:v>0</c:v>
                </c:pt>
                <c:pt idx="13">
                  <c:v>0.22727272727272727</c:v>
                </c:pt>
                <c:pt idx="19">
                  <c:v>2.0833333333333336E-2</c:v>
                </c:pt>
                <c:pt idx="20">
                  <c:v>0.3</c:v>
                </c:pt>
                <c:pt idx="24">
                  <c:v>0.47826086956521741</c:v>
                </c:pt>
                <c:pt idx="25">
                  <c:v>8.6956521739130432E-2</c:v>
                </c:pt>
                <c:pt idx="26">
                  <c:v>0.41269841269841273</c:v>
                </c:pt>
                <c:pt idx="27">
                  <c:v>8.6956521739130432E-2</c:v>
                </c:pt>
                <c:pt idx="28">
                  <c:v>3.2258064516129031E-2</c:v>
                </c:pt>
                <c:pt idx="29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828736"/>
        <c:axId val="169830272"/>
      </c:barChart>
      <c:catAx>
        <c:axId val="1698287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3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0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287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39473240104761"/>
          <c:y val="0.92745142436974604"/>
          <c:w val="0.20729952866544193"/>
          <c:h val="4.5098060804448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None of the above - comparison between years</a:t>
            </a:r>
          </a:p>
        </c:rich>
      </c:tx>
      <c:layout>
        <c:manualLayout>
          <c:xMode val="edge"/>
          <c:yMode val="edge"/>
          <c:x val="0.1292136079143954"/>
          <c:y val="3.03738317757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407E-2"/>
          <c:y val="0.15186915887850488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'Q75'!$S$422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'Q75'!$S$423:$S$452</c:f>
              <c:numCache>
                <c:formatCode>0.0%</c:formatCode>
                <c:ptCount val="30"/>
                <c:pt idx="0">
                  <c:v>0.19444444444444445</c:v>
                </c:pt>
                <c:pt idx="1">
                  <c:v>0.33333333333333331</c:v>
                </c:pt>
                <c:pt idx="2">
                  <c:v>0.2</c:v>
                </c:pt>
                <c:pt idx="3">
                  <c:v>0.64814814814814814</c:v>
                </c:pt>
                <c:pt idx="4">
                  <c:v>0.28205128205128205</c:v>
                </c:pt>
                <c:pt idx="5">
                  <c:v>0.22500000000000001</c:v>
                </c:pt>
                <c:pt idx="6">
                  <c:v>0</c:v>
                </c:pt>
                <c:pt idx="7">
                  <c:v>0.77777777777777779</c:v>
                </c:pt>
                <c:pt idx="8">
                  <c:v>0.31578947368421051</c:v>
                </c:pt>
                <c:pt idx="9">
                  <c:v>0.36842105263157893</c:v>
                </c:pt>
                <c:pt idx="10">
                  <c:v>6.25E-2</c:v>
                </c:pt>
                <c:pt idx="11">
                  <c:v>0.10101010101010101</c:v>
                </c:pt>
                <c:pt idx="12">
                  <c:v>0.80645161290322576</c:v>
                </c:pt>
                <c:pt idx="13">
                  <c:v>8.5106382978723402E-2</c:v>
                </c:pt>
                <c:pt idx="14">
                  <c:v>0.2413793103448276</c:v>
                </c:pt>
                <c:pt idx="15">
                  <c:v>0.57758620689655171</c:v>
                </c:pt>
                <c:pt idx="16">
                  <c:v>0.5</c:v>
                </c:pt>
                <c:pt idx="17">
                  <c:v>0</c:v>
                </c:pt>
                <c:pt idx="18">
                  <c:v>0.2</c:v>
                </c:pt>
                <c:pt idx="19">
                  <c:v>0</c:v>
                </c:pt>
                <c:pt idx="20">
                  <c:v>7.1428571428571425E-2</c:v>
                </c:pt>
                <c:pt idx="21">
                  <c:v>0.48571428571428571</c:v>
                </c:pt>
                <c:pt idx="22">
                  <c:v>4.1666666666666664E-2</c:v>
                </c:pt>
                <c:pt idx="23">
                  <c:v>0.23076923076923078</c:v>
                </c:pt>
                <c:pt idx="24">
                  <c:v>0.48214285714285715</c:v>
                </c:pt>
                <c:pt idx="25">
                  <c:v>0.18181818181818182</c:v>
                </c:pt>
                <c:pt idx="26">
                  <c:v>1.7857142857142856E-2</c:v>
                </c:pt>
                <c:pt idx="27">
                  <c:v>0.26666666666666666</c:v>
                </c:pt>
                <c:pt idx="28">
                  <c:v>0.21052631578947367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'Q75'!$T$422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'Q75'!$T$423:$T$452</c:f>
              <c:numCache>
                <c:formatCode>0.0%</c:formatCode>
                <c:ptCount val="30"/>
                <c:pt idx="0">
                  <c:v>0.32300000000000001</c:v>
                </c:pt>
                <c:pt idx="1">
                  <c:v>0.35699999999999998</c:v>
                </c:pt>
                <c:pt idx="4">
                  <c:v>0.28599999999999998</c:v>
                </c:pt>
                <c:pt idx="5">
                  <c:v>0.35399999999999998</c:v>
                </c:pt>
                <c:pt idx="6">
                  <c:v>0.111</c:v>
                </c:pt>
                <c:pt idx="7">
                  <c:v>0.57099999999999995</c:v>
                </c:pt>
                <c:pt idx="8">
                  <c:v>0.33300000000000002</c:v>
                </c:pt>
                <c:pt idx="9">
                  <c:v>0.16700000000000001</c:v>
                </c:pt>
                <c:pt idx="11">
                  <c:v>0.129</c:v>
                </c:pt>
                <c:pt idx="12">
                  <c:v>0.36399999999999999</c:v>
                </c:pt>
                <c:pt idx="13">
                  <c:v>0.19700000000000001</c:v>
                </c:pt>
                <c:pt idx="14">
                  <c:v>0.24399999999999999</c:v>
                </c:pt>
                <c:pt idx="15">
                  <c:v>7.4999999999999997E-2</c:v>
                </c:pt>
                <c:pt idx="17">
                  <c:v>0.57099999999999995</c:v>
                </c:pt>
                <c:pt idx="18">
                  <c:v>0.5</c:v>
                </c:pt>
                <c:pt idx="19">
                  <c:v>0.154</c:v>
                </c:pt>
                <c:pt idx="20">
                  <c:v>0.125</c:v>
                </c:pt>
                <c:pt idx="21">
                  <c:v>0.23300000000000001</c:v>
                </c:pt>
                <c:pt idx="24">
                  <c:v>0.35599999999999998</c:v>
                </c:pt>
                <c:pt idx="25">
                  <c:v>0.2</c:v>
                </c:pt>
                <c:pt idx="26">
                  <c:v>8.7999999999999995E-2</c:v>
                </c:pt>
                <c:pt idx="28">
                  <c:v>0.29599999999999999</c:v>
                </c:pt>
                <c:pt idx="29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'Q75'!$U$422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'Q75'!$B$423:$B$452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'Q75'!$U$423:$U$452</c:f>
              <c:numCache>
                <c:formatCode>#,##0.0%</c:formatCode>
                <c:ptCount val="30"/>
                <c:pt idx="0">
                  <c:v>0.38888888888888884</c:v>
                </c:pt>
                <c:pt idx="1">
                  <c:v>0.29411764705882354</c:v>
                </c:pt>
                <c:pt idx="6">
                  <c:v>0.2</c:v>
                </c:pt>
                <c:pt idx="8">
                  <c:v>0.53846153846153844</c:v>
                </c:pt>
                <c:pt idx="9">
                  <c:v>0.27941176470588236</c:v>
                </c:pt>
                <c:pt idx="11">
                  <c:v>0.11956521739130435</c:v>
                </c:pt>
                <c:pt idx="12">
                  <c:v>0.4</c:v>
                </c:pt>
                <c:pt idx="13">
                  <c:v>0.24242424242424243</c:v>
                </c:pt>
                <c:pt idx="19">
                  <c:v>0.19565217391304349</c:v>
                </c:pt>
                <c:pt idx="20">
                  <c:v>0.23333333333333331</c:v>
                </c:pt>
                <c:pt idx="24">
                  <c:v>0.50909090909090904</c:v>
                </c:pt>
                <c:pt idx="25">
                  <c:v>0.39130434782608697</c:v>
                </c:pt>
                <c:pt idx="26">
                  <c:v>0.25396825396825395</c:v>
                </c:pt>
                <c:pt idx="27">
                  <c:v>0.47826086956521741</c:v>
                </c:pt>
                <c:pt idx="28">
                  <c:v>0.29032258064516125</c:v>
                </c:pt>
                <c:pt idx="29">
                  <c:v>0.28571428571428575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872768"/>
        <c:axId val="169874560"/>
      </c:barChart>
      <c:catAx>
        <c:axId val="1698727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74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727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1127285413431"/>
          <c:y val="0.92913676074840856"/>
          <c:w val="0.19586246470056179"/>
          <c:h val="4.5275731985621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University Pharmacy School in 2010 (n=952)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'Q75'!$D$74:$D$103</c:f>
              <c:numCache>
                <c:formatCode>0.0%</c:formatCode>
                <c:ptCount val="30"/>
                <c:pt idx="0">
                  <c:v>3.1512605042016808E-3</c:v>
                </c:pt>
                <c:pt idx="1">
                  <c:v>1.365546218487395E-2</c:v>
                </c:pt>
                <c:pt idx="2">
                  <c:v>3.1512605042016808E-3</c:v>
                </c:pt>
                <c:pt idx="3">
                  <c:v>7.3529411764705881E-3</c:v>
                </c:pt>
                <c:pt idx="4">
                  <c:v>6.3025210084033615E-3</c:v>
                </c:pt>
                <c:pt idx="5">
                  <c:v>3.1512605042016806E-2</c:v>
                </c:pt>
                <c:pt idx="6">
                  <c:v>5.2521008403361349E-3</c:v>
                </c:pt>
                <c:pt idx="7">
                  <c:v>2.1008403361344537E-3</c:v>
                </c:pt>
                <c:pt idx="8">
                  <c:v>1.4705882352941176E-2</c:v>
                </c:pt>
                <c:pt idx="9">
                  <c:v>7.3529411764705881E-3</c:v>
                </c:pt>
                <c:pt idx="10">
                  <c:v>1.2605042016806723E-2</c:v>
                </c:pt>
                <c:pt idx="11">
                  <c:v>2.9411764705882353E-2</c:v>
                </c:pt>
                <c:pt idx="12">
                  <c:v>2.1008403361344537E-3</c:v>
                </c:pt>
                <c:pt idx="13">
                  <c:v>3.8865546218487396E-2</c:v>
                </c:pt>
                <c:pt idx="14">
                  <c:v>9.4537815126050414E-3</c:v>
                </c:pt>
                <c:pt idx="15">
                  <c:v>5.1470588235294115E-2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6.3025210084033615E-3</c:v>
                </c:pt>
                <c:pt idx="20">
                  <c:v>9.4537815126050414E-3</c:v>
                </c:pt>
                <c:pt idx="21">
                  <c:v>1.2605042016806723E-2</c:v>
                </c:pt>
                <c:pt idx="22">
                  <c:v>2.4159663865546219E-2</c:v>
                </c:pt>
                <c:pt idx="23">
                  <c:v>3.1512605042016808E-3</c:v>
                </c:pt>
                <c:pt idx="24">
                  <c:v>1.8907563025210083E-2</c:v>
                </c:pt>
                <c:pt idx="25">
                  <c:v>9.4537815126050414E-3</c:v>
                </c:pt>
                <c:pt idx="26">
                  <c:v>5.0420168067226892E-2</c:v>
                </c:pt>
                <c:pt idx="27">
                  <c:v>5.2521008403361349E-3</c:v>
                </c:pt>
                <c:pt idx="28">
                  <c:v>8.4033613445378148E-3</c:v>
                </c:pt>
                <c:pt idx="29">
                  <c:v>9.4537815126050414E-3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'Q75'!$F$74:$F$103</c:f>
              <c:numCache>
                <c:formatCode>0.0%</c:formatCode>
                <c:ptCount val="30"/>
                <c:pt idx="0">
                  <c:v>3.4663865546218489E-2</c:v>
                </c:pt>
                <c:pt idx="1">
                  <c:v>2.100840336134454E-2</c:v>
                </c:pt>
                <c:pt idx="2">
                  <c:v>2.1008403361344537E-3</c:v>
                </c:pt>
                <c:pt idx="3">
                  <c:v>4.9369747899159662E-2</c:v>
                </c:pt>
                <c:pt idx="4">
                  <c:v>3.4663865546218489E-2</c:v>
                </c:pt>
                <c:pt idx="5">
                  <c:v>1.050420168067227E-2</c:v>
                </c:pt>
                <c:pt idx="6">
                  <c:v>1.0504201680672268E-3</c:v>
                </c:pt>
                <c:pt idx="7">
                  <c:v>1.680672268907563E-2</c:v>
                </c:pt>
                <c:pt idx="8">
                  <c:v>2.5210084033613446E-2</c:v>
                </c:pt>
                <c:pt idx="9">
                  <c:v>1.2605042016806723E-2</c:v>
                </c:pt>
                <c:pt idx="10">
                  <c:v>4.2016806722689074E-3</c:v>
                </c:pt>
                <c:pt idx="11">
                  <c:v>7.4579831932773108E-2</c:v>
                </c:pt>
                <c:pt idx="12">
                  <c:v>3.0462184873949579E-2</c:v>
                </c:pt>
                <c:pt idx="13">
                  <c:v>1.050420168067227E-2</c:v>
                </c:pt>
                <c:pt idx="14">
                  <c:v>2.100840336134454E-2</c:v>
                </c:pt>
                <c:pt idx="15">
                  <c:v>7.0378151260504201E-2</c:v>
                </c:pt>
                <c:pt idx="16">
                  <c:v>2.9411764705882353E-2</c:v>
                </c:pt>
                <c:pt idx="17">
                  <c:v>4.2016806722689074E-3</c:v>
                </c:pt>
                <c:pt idx="18">
                  <c:v>5.2521008403361349E-3</c:v>
                </c:pt>
                <c:pt idx="19">
                  <c:v>2.1008403361344537E-3</c:v>
                </c:pt>
                <c:pt idx="20">
                  <c:v>5.2521008403361349E-3</c:v>
                </c:pt>
                <c:pt idx="21">
                  <c:v>2.4159663865546219E-2</c:v>
                </c:pt>
                <c:pt idx="22">
                  <c:v>1.0504201680672268E-3</c:v>
                </c:pt>
                <c:pt idx="23">
                  <c:v>2.4159663865546219E-2</c:v>
                </c:pt>
                <c:pt idx="24">
                  <c:v>3.9915966386554619E-2</c:v>
                </c:pt>
                <c:pt idx="25">
                  <c:v>1.365546218487395E-2</c:v>
                </c:pt>
                <c:pt idx="26">
                  <c:v>8.4033613445378148E-3</c:v>
                </c:pt>
                <c:pt idx="27">
                  <c:v>1.050420168067227E-2</c:v>
                </c:pt>
                <c:pt idx="28">
                  <c:v>1.1554621848739496E-2</c:v>
                </c:pt>
                <c:pt idx="29">
                  <c:v>5.2521008403361349E-3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977728"/>
        <c:axId val="169979264"/>
      </c:barChart>
      <c:catAx>
        <c:axId val="1699777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792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777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Nursing School in 2010 (n=952)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'Q75'!$D$143:$D$172</c:f>
              <c:numCache>
                <c:formatCode>0.0%</c:formatCode>
                <c:ptCount val="30"/>
                <c:pt idx="0">
                  <c:v>3.0462184873949579E-2</c:v>
                </c:pt>
                <c:pt idx="1">
                  <c:v>2.100840336134454E-2</c:v>
                </c:pt>
                <c:pt idx="2">
                  <c:v>2.1008403361344537E-3</c:v>
                </c:pt>
                <c:pt idx="3">
                  <c:v>1.1554621848739496E-2</c:v>
                </c:pt>
                <c:pt idx="4">
                  <c:v>2.8361344537815126E-2</c:v>
                </c:pt>
                <c:pt idx="5">
                  <c:v>1.7857142857142856E-2</c:v>
                </c:pt>
                <c:pt idx="6">
                  <c:v>3.1512605042016808E-3</c:v>
                </c:pt>
                <c:pt idx="7">
                  <c:v>3.1512605042016808E-3</c:v>
                </c:pt>
                <c:pt idx="8">
                  <c:v>1.8907563025210083E-2</c:v>
                </c:pt>
                <c:pt idx="9">
                  <c:v>1.1554621848739496E-2</c:v>
                </c:pt>
                <c:pt idx="10">
                  <c:v>4.2016806722689074E-3</c:v>
                </c:pt>
                <c:pt idx="11">
                  <c:v>8.4033613445378158E-2</c:v>
                </c:pt>
                <c:pt idx="12">
                  <c:v>4.2016806722689074E-3</c:v>
                </c:pt>
                <c:pt idx="13">
                  <c:v>2.4159663865546219E-2</c:v>
                </c:pt>
                <c:pt idx="14">
                  <c:v>1.8907563025210083E-2</c:v>
                </c:pt>
                <c:pt idx="15">
                  <c:v>4.2016806722689079E-2</c:v>
                </c:pt>
                <c:pt idx="16">
                  <c:v>1.050420168067227E-2</c:v>
                </c:pt>
                <c:pt idx="17">
                  <c:v>2.1008403361344537E-3</c:v>
                </c:pt>
                <c:pt idx="18">
                  <c:v>3.1512605042016808E-3</c:v>
                </c:pt>
                <c:pt idx="19">
                  <c:v>5.2521008403361349E-3</c:v>
                </c:pt>
                <c:pt idx="20">
                  <c:v>4.2016806722689074E-3</c:v>
                </c:pt>
                <c:pt idx="21">
                  <c:v>1.050420168067227E-2</c:v>
                </c:pt>
                <c:pt idx="22">
                  <c:v>2.100840336134454E-2</c:v>
                </c:pt>
                <c:pt idx="23">
                  <c:v>1.680672268907563E-2</c:v>
                </c:pt>
                <c:pt idx="24">
                  <c:v>1.4705882352941176E-2</c:v>
                </c:pt>
                <c:pt idx="25">
                  <c:v>1.680672268907563E-2</c:v>
                </c:pt>
                <c:pt idx="26">
                  <c:v>4.0966386554621849E-2</c:v>
                </c:pt>
                <c:pt idx="27">
                  <c:v>1.050420168067227E-2</c:v>
                </c:pt>
                <c:pt idx="28">
                  <c:v>1.1554621848739496E-2</c:v>
                </c:pt>
                <c:pt idx="29">
                  <c:v>8.4033613445378148E-3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'Q75'!$B$143:$B$172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'Q75'!$F$143:$F$172</c:f>
              <c:numCache>
                <c:formatCode>0.0%</c:formatCode>
                <c:ptCount val="30"/>
                <c:pt idx="0">
                  <c:v>7.3529411764705881E-3</c:v>
                </c:pt>
                <c:pt idx="1">
                  <c:v>1.365546218487395E-2</c:v>
                </c:pt>
                <c:pt idx="2">
                  <c:v>3.1512605042016808E-3</c:v>
                </c:pt>
                <c:pt idx="3">
                  <c:v>4.5168067226890755E-2</c:v>
                </c:pt>
                <c:pt idx="4">
                  <c:v>1.2605042016806723E-2</c:v>
                </c:pt>
                <c:pt idx="5">
                  <c:v>2.4159663865546219E-2</c:v>
                </c:pt>
                <c:pt idx="6">
                  <c:v>3.1512605042016808E-3</c:v>
                </c:pt>
                <c:pt idx="7">
                  <c:v>1.5756302521008403E-2</c:v>
                </c:pt>
                <c:pt idx="8">
                  <c:v>2.100840336134454E-2</c:v>
                </c:pt>
                <c:pt idx="9">
                  <c:v>8.4033613445378148E-3</c:v>
                </c:pt>
                <c:pt idx="10">
                  <c:v>1.2605042016806723E-2</c:v>
                </c:pt>
                <c:pt idx="11">
                  <c:v>1.9957983193277309E-2</c:v>
                </c:pt>
                <c:pt idx="12">
                  <c:v>2.8361344537815126E-2</c:v>
                </c:pt>
                <c:pt idx="13">
                  <c:v>2.5210084033613446E-2</c:v>
                </c:pt>
                <c:pt idx="14">
                  <c:v>1.1554621848739496E-2</c:v>
                </c:pt>
                <c:pt idx="15">
                  <c:v>7.9831932773109238E-2</c:v>
                </c:pt>
                <c:pt idx="16">
                  <c:v>1.8907563025210083E-2</c:v>
                </c:pt>
                <c:pt idx="17">
                  <c:v>2.1008403361344537E-3</c:v>
                </c:pt>
                <c:pt idx="18">
                  <c:v>2.1008403361344537E-3</c:v>
                </c:pt>
                <c:pt idx="19">
                  <c:v>3.1512605042016808E-3</c:v>
                </c:pt>
                <c:pt idx="20">
                  <c:v>1.050420168067227E-2</c:v>
                </c:pt>
                <c:pt idx="21">
                  <c:v>2.6260504201680673E-2</c:v>
                </c:pt>
                <c:pt idx="22">
                  <c:v>4.2016806722689074E-3</c:v>
                </c:pt>
                <c:pt idx="23">
                  <c:v>1.050420168067227E-2</c:v>
                </c:pt>
                <c:pt idx="24">
                  <c:v>4.4117647058823532E-2</c:v>
                </c:pt>
                <c:pt idx="25">
                  <c:v>6.3025210084033615E-3</c:v>
                </c:pt>
                <c:pt idx="26">
                  <c:v>1.7857142857142856E-2</c:v>
                </c:pt>
                <c:pt idx="27">
                  <c:v>5.2521008403361349E-3</c:v>
                </c:pt>
                <c:pt idx="28">
                  <c:v>8.4033613445378148E-3</c:v>
                </c:pt>
                <c:pt idx="29">
                  <c:v>6.3025210084033615E-3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410368"/>
        <c:axId val="170411904"/>
      </c:barChart>
      <c:catAx>
        <c:axId val="1704103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119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103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University Medical School in 2010 (n=952)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'Q75'!$D$213:$D$242</c:f>
              <c:numCache>
                <c:formatCode>0.0%</c:formatCode>
                <c:ptCount val="30"/>
                <c:pt idx="0">
                  <c:v>1.1554621848739496E-2</c:v>
                </c:pt>
                <c:pt idx="1">
                  <c:v>1.365546218487395E-2</c:v>
                </c:pt>
                <c:pt idx="2">
                  <c:v>3.1512605042016808E-3</c:v>
                </c:pt>
                <c:pt idx="3">
                  <c:v>1.4705882352941176E-2</c:v>
                </c:pt>
                <c:pt idx="4">
                  <c:v>2.100840336134454E-2</c:v>
                </c:pt>
                <c:pt idx="5">
                  <c:v>1.8907563025210083E-2</c:v>
                </c:pt>
                <c:pt idx="6">
                  <c:v>1.0504201680672268E-3</c:v>
                </c:pt>
                <c:pt idx="7">
                  <c:v>3.1512605042016808E-3</c:v>
                </c:pt>
                <c:pt idx="8">
                  <c:v>1.5756302521008403E-2</c:v>
                </c:pt>
                <c:pt idx="9">
                  <c:v>6.3025210084033615E-3</c:v>
                </c:pt>
                <c:pt idx="10">
                  <c:v>5.2521008403361349E-3</c:v>
                </c:pt>
                <c:pt idx="11">
                  <c:v>4.5168067226890755E-2</c:v>
                </c:pt>
                <c:pt idx="12">
                  <c:v>1.0504201680672268E-3</c:v>
                </c:pt>
                <c:pt idx="13">
                  <c:v>3.0462184873949579E-2</c:v>
                </c:pt>
                <c:pt idx="14">
                  <c:v>1.9957983193277309E-2</c:v>
                </c:pt>
                <c:pt idx="15">
                  <c:v>4.4117647058823532E-2</c:v>
                </c:pt>
                <c:pt idx="16">
                  <c:v>9.4537815126050414E-3</c:v>
                </c:pt>
                <c:pt idx="17">
                  <c:v>4.2016806722689074E-3</c:v>
                </c:pt>
                <c:pt idx="18">
                  <c:v>1.0504201680672268E-3</c:v>
                </c:pt>
                <c:pt idx="19">
                  <c:v>5.2521008403361349E-3</c:v>
                </c:pt>
                <c:pt idx="20">
                  <c:v>4.2016806722689074E-3</c:v>
                </c:pt>
                <c:pt idx="21">
                  <c:v>9.4537815126050414E-3</c:v>
                </c:pt>
                <c:pt idx="22">
                  <c:v>2.100840336134454E-2</c:v>
                </c:pt>
                <c:pt idx="23">
                  <c:v>1.1554621848739496E-2</c:v>
                </c:pt>
                <c:pt idx="24">
                  <c:v>1.5756302521008403E-2</c:v>
                </c:pt>
                <c:pt idx="25">
                  <c:v>1.5756302521008403E-2</c:v>
                </c:pt>
                <c:pt idx="26">
                  <c:v>3.3613445378151259E-2</c:v>
                </c:pt>
                <c:pt idx="27">
                  <c:v>8.4033613445378148E-3</c:v>
                </c:pt>
                <c:pt idx="28">
                  <c:v>8.4033613445378148E-3</c:v>
                </c:pt>
                <c:pt idx="29">
                  <c:v>8.4033613445378148E-3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'Q75'!$B$213:$B$242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'Q75'!$F$213:$F$242</c:f>
              <c:numCache>
                <c:formatCode>0.0%</c:formatCode>
                <c:ptCount val="30"/>
                <c:pt idx="0">
                  <c:v>2.6260504201680673E-2</c:v>
                </c:pt>
                <c:pt idx="1">
                  <c:v>2.100840336134454E-2</c:v>
                </c:pt>
                <c:pt idx="2">
                  <c:v>2.1008403361344537E-3</c:v>
                </c:pt>
                <c:pt idx="3">
                  <c:v>4.2016806722689079E-2</c:v>
                </c:pt>
                <c:pt idx="4">
                  <c:v>1.9957983193277309E-2</c:v>
                </c:pt>
                <c:pt idx="5">
                  <c:v>2.3109243697478993E-2</c:v>
                </c:pt>
                <c:pt idx="6">
                  <c:v>5.2521008403361349E-3</c:v>
                </c:pt>
                <c:pt idx="7">
                  <c:v>1.5756302521008403E-2</c:v>
                </c:pt>
                <c:pt idx="8">
                  <c:v>2.4159663865546219E-2</c:v>
                </c:pt>
                <c:pt idx="9">
                  <c:v>1.365546218487395E-2</c:v>
                </c:pt>
                <c:pt idx="10">
                  <c:v>1.1554621848739496E-2</c:v>
                </c:pt>
                <c:pt idx="11">
                  <c:v>5.8823529411764705E-2</c:v>
                </c:pt>
                <c:pt idx="12">
                  <c:v>3.1512605042016806E-2</c:v>
                </c:pt>
                <c:pt idx="13">
                  <c:v>1.8907563025210083E-2</c:v>
                </c:pt>
                <c:pt idx="14">
                  <c:v>1.050420168067227E-2</c:v>
                </c:pt>
                <c:pt idx="15">
                  <c:v>7.7731092436974791E-2</c:v>
                </c:pt>
                <c:pt idx="16">
                  <c:v>1.9957983193277309E-2</c:v>
                </c:pt>
                <c:pt idx="17">
                  <c:v>0</c:v>
                </c:pt>
                <c:pt idx="18">
                  <c:v>4.2016806722689074E-3</c:v>
                </c:pt>
                <c:pt idx="19">
                  <c:v>3.1512605042016808E-3</c:v>
                </c:pt>
                <c:pt idx="20">
                  <c:v>1.050420168067227E-2</c:v>
                </c:pt>
                <c:pt idx="21">
                  <c:v>2.7310924369747899E-2</c:v>
                </c:pt>
                <c:pt idx="22">
                  <c:v>4.2016806722689074E-3</c:v>
                </c:pt>
                <c:pt idx="23">
                  <c:v>1.5756302521008403E-2</c:v>
                </c:pt>
                <c:pt idx="24">
                  <c:v>4.3067226890756302E-2</c:v>
                </c:pt>
                <c:pt idx="25">
                  <c:v>7.3529411764705881E-3</c:v>
                </c:pt>
                <c:pt idx="26">
                  <c:v>2.5210084033613446E-2</c:v>
                </c:pt>
                <c:pt idx="27">
                  <c:v>7.3529411764705881E-3</c:v>
                </c:pt>
                <c:pt idx="28">
                  <c:v>1.1554621848739496E-2</c:v>
                </c:pt>
                <c:pt idx="29">
                  <c:v>6.3025210084033615E-3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449536"/>
        <c:axId val="170451328"/>
      </c:barChart>
      <c:catAx>
        <c:axId val="17044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513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4495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College offering pharmacy technician training in 2010 (n=952)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'Q75'!$D$282:$D$311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7.3529411764705881E-3</c:v>
                </c:pt>
                <c:pt idx="2">
                  <c:v>2.1008403361344537E-3</c:v>
                </c:pt>
                <c:pt idx="3">
                  <c:v>6.3025210084033615E-3</c:v>
                </c:pt>
                <c:pt idx="4">
                  <c:v>5.2521008403361349E-3</c:v>
                </c:pt>
                <c:pt idx="5">
                  <c:v>2.4159663865546219E-2</c:v>
                </c:pt>
                <c:pt idx="6">
                  <c:v>5.2521008403361349E-3</c:v>
                </c:pt>
                <c:pt idx="7">
                  <c:v>3.1512605042016808E-3</c:v>
                </c:pt>
                <c:pt idx="8">
                  <c:v>1.1554621848739496E-2</c:v>
                </c:pt>
                <c:pt idx="9">
                  <c:v>4.2016806722689074E-3</c:v>
                </c:pt>
                <c:pt idx="10">
                  <c:v>9.4537815126050414E-3</c:v>
                </c:pt>
                <c:pt idx="11">
                  <c:v>1.1554621848739496E-2</c:v>
                </c:pt>
                <c:pt idx="12">
                  <c:v>1.0504201680672268E-3</c:v>
                </c:pt>
                <c:pt idx="13">
                  <c:v>3.3613445378151259E-2</c:v>
                </c:pt>
                <c:pt idx="14">
                  <c:v>9.4537815126050414E-3</c:v>
                </c:pt>
                <c:pt idx="15">
                  <c:v>1.8907563025210083E-2</c:v>
                </c:pt>
                <c:pt idx="16">
                  <c:v>0</c:v>
                </c:pt>
                <c:pt idx="17">
                  <c:v>0</c:v>
                </c:pt>
                <c:pt idx="18">
                  <c:v>3.1512605042016808E-3</c:v>
                </c:pt>
                <c:pt idx="19">
                  <c:v>5.2521008403361349E-3</c:v>
                </c:pt>
                <c:pt idx="20">
                  <c:v>7.3529411764705881E-3</c:v>
                </c:pt>
                <c:pt idx="21">
                  <c:v>1.2605042016806723E-2</c:v>
                </c:pt>
                <c:pt idx="22">
                  <c:v>2.3109243697478993E-2</c:v>
                </c:pt>
                <c:pt idx="23">
                  <c:v>8.4033613445378148E-3</c:v>
                </c:pt>
                <c:pt idx="24">
                  <c:v>1.680672268907563E-2</c:v>
                </c:pt>
                <c:pt idx="25">
                  <c:v>7.3529411764705881E-3</c:v>
                </c:pt>
                <c:pt idx="26">
                  <c:v>4.3067226890756302E-2</c:v>
                </c:pt>
                <c:pt idx="27">
                  <c:v>2.1008403361344537E-3</c:v>
                </c:pt>
                <c:pt idx="28">
                  <c:v>2.1008403361344537E-3</c:v>
                </c:pt>
                <c:pt idx="29">
                  <c:v>1.050420168067227E-2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'Q75'!$B$282:$B$311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'Q75'!$F$282:$F$311</c:f>
              <c:numCache>
                <c:formatCode>0.0%</c:formatCode>
                <c:ptCount val="30"/>
                <c:pt idx="0">
                  <c:v>3.3613445378151259E-2</c:v>
                </c:pt>
                <c:pt idx="1">
                  <c:v>2.7310924369747899E-2</c:v>
                </c:pt>
                <c:pt idx="2">
                  <c:v>3.1512605042016808E-3</c:v>
                </c:pt>
                <c:pt idx="3">
                  <c:v>5.0420168067226892E-2</c:v>
                </c:pt>
                <c:pt idx="4">
                  <c:v>3.5714285714285712E-2</c:v>
                </c:pt>
                <c:pt idx="5">
                  <c:v>1.7857142857142856E-2</c:v>
                </c:pt>
                <c:pt idx="6">
                  <c:v>1.0504201680672268E-3</c:v>
                </c:pt>
                <c:pt idx="7">
                  <c:v>1.5756302521008403E-2</c:v>
                </c:pt>
                <c:pt idx="8">
                  <c:v>2.8361344537815126E-2</c:v>
                </c:pt>
                <c:pt idx="9">
                  <c:v>1.5756302521008403E-2</c:v>
                </c:pt>
                <c:pt idx="10">
                  <c:v>7.3529411764705881E-3</c:v>
                </c:pt>
                <c:pt idx="11">
                  <c:v>9.2436974789915971E-2</c:v>
                </c:pt>
                <c:pt idx="12">
                  <c:v>3.1512605042016806E-2</c:v>
                </c:pt>
                <c:pt idx="13">
                  <c:v>1.5756302521008403E-2</c:v>
                </c:pt>
                <c:pt idx="14">
                  <c:v>2.100840336134454E-2</c:v>
                </c:pt>
                <c:pt idx="15">
                  <c:v>0.10294117647058823</c:v>
                </c:pt>
                <c:pt idx="16">
                  <c:v>2.9411764705882353E-2</c:v>
                </c:pt>
                <c:pt idx="17">
                  <c:v>4.2016806722689074E-3</c:v>
                </c:pt>
                <c:pt idx="18">
                  <c:v>2.1008403361344537E-3</c:v>
                </c:pt>
                <c:pt idx="19">
                  <c:v>3.1512605042016808E-3</c:v>
                </c:pt>
                <c:pt idx="20">
                  <c:v>7.3529411764705881E-3</c:v>
                </c:pt>
                <c:pt idx="21">
                  <c:v>2.4159663865546219E-2</c:v>
                </c:pt>
                <c:pt idx="22">
                  <c:v>2.1008403361344537E-3</c:v>
                </c:pt>
                <c:pt idx="23">
                  <c:v>1.8907563025210083E-2</c:v>
                </c:pt>
                <c:pt idx="24">
                  <c:v>4.2016806722689079E-2</c:v>
                </c:pt>
                <c:pt idx="25">
                  <c:v>1.5756302521008403E-2</c:v>
                </c:pt>
                <c:pt idx="26">
                  <c:v>1.5756302521008403E-2</c:v>
                </c:pt>
                <c:pt idx="27">
                  <c:v>1.365546218487395E-2</c:v>
                </c:pt>
                <c:pt idx="28">
                  <c:v>1.7857142857142856E-2</c:v>
                </c:pt>
                <c:pt idx="29">
                  <c:v>4.2016806722689074E-3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873984"/>
        <c:axId val="170875520"/>
      </c:barChart>
      <c:catAx>
        <c:axId val="1708739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875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8739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Affiliation with the teaching programmes - None of the above in 2010 (n=952)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'Q75'!$B$351:$B$380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'Q75'!$D$351:$D$380</c:f>
              <c:numCache>
                <c:formatCode>0.0%</c:formatCode>
                <c:ptCount val="30"/>
                <c:pt idx="0">
                  <c:v>7.3529411764705881E-3</c:v>
                </c:pt>
                <c:pt idx="1">
                  <c:v>1.1554621848739496E-2</c:v>
                </c:pt>
                <c:pt idx="2">
                  <c:v>1.0504201680672268E-3</c:v>
                </c:pt>
                <c:pt idx="3">
                  <c:v>3.6764705882352942E-2</c:v>
                </c:pt>
                <c:pt idx="4">
                  <c:v>1.1554621848739496E-2</c:v>
                </c:pt>
                <c:pt idx="5">
                  <c:v>9.4537815126050414E-3</c:v>
                </c:pt>
                <c:pt idx="6">
                  <c:v>0</c:v>
                </c:pt>
                <c:pt idx="7">
                  <c:v>1.4705882352941176E-2</c:v>
                </c:pt>
                <c:pt idx="8">
                  <c:v>1.2605042016806723E-2</c:v>
                </c:pt>
                <c:pt idx="9">
                  <c:v>7.3529411764705881E-3</c:v>
                </c:pt>
                <c:pt idx="10">
                  <c:v>1.0504201680672268E-3</c:v>
                </c:pt>
                <c:pt idx="11">
                  <c:v>1.050420168067227E-2</c:v>
                </c:pt>
                <c:pt idx="12">
                  <c:v>2.6260504201680673E-2</c:v>
                </c:pt>
                <c:pt idx="13">
                  <c:v>4.2016806722689074E-3</c:v>
                </c:pt>
                <c:pt idx="14">
                  <c:v>7.3529411764705881E-3</c:v>
                </c:pt>
                <c:pt idx="15">
                  <c:v>7.0378151260504201E-2</c:v>
                </c:pt>
                <c:pt idx="16">
                  <c:v>1.4705882352941176E-2</c:v>
                </c:pt>
                <c:pt idx="17">
                  <c:v>0</c:v>
                </c:pt>
                <c:pt idx="18">
                  <c:v>1.0504201680672268E-3</c:v>
                </c:pt>
                <c:pt idx="19">
                  <c:v>0</c:v>
                </c:pt>
                <c:pt idx="20">
                  <c:v>1.0504201680672268E-3</c:v>
                </c:pt>
                <c:pt idx="21">
                  <c:v>1.7857142857142856E-2</c:v>
                </c:pt>
                <c:pt idx="22">
                  <c:v>1.0504201680672268E-3</c:v>
                </c:pt>
                <c:pt idx="23">
                  <c:v>6.3025210084033615E-3</c:v>
                </c:pt>
                <c:pt idx="24">
                  <c:v>2.8361344537815126E-2</c:v>
                </c:pt>
                <c:pt idx="25">
                  <c:v>4.2016806722689074E-3</c:v>
                </c:pt>
                <c:pt idx="26">
                  <c:v>1.0504201680672268E-3</c:v>
                </c:pt>
                <c:pt idx="27">
                  <c:v>4.2016806722689074E-3</c:v>
                </c:pt>
                <c:pt idx="28">
                  <c:v>4.2016806722689074E-3</c:v>
                </c:pt>
                <c:pt idx="29">
                  <c:v>2.1008403361344537E-3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'Q75'!$B$351:$B$380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'Q75'!$F$351:$F$380</c:f>
              <c:numCache>
                <c:formatCode>0.0%</c:formatCode>
                <c:ptCount val="30"/>
                <c:pt idx="0">
                  <c:v>3.0462184873949579E-2</c:v>
                </c:pt>
                <c:pt idx="1">
                  <c:v>2.3109243697478993E-2</c:v>
                </c:pt>
                <c:pt idx="2">
                  <c:v>4.2016806722689074E-3</c:v>
                </c:pt>
                <c:pt idx="3">
                  <c:v>1.9957983193277309E-2</c:v>
                </c:pt>
                <c:pt idx="4">
                  <c:v>2.9411764705882353E-2</c:v>
                </c:pt>
                <c:pt idx="5">
                  <c:v>3.2563025210084036E-2</c:v>
                </c:pt>
                <c:pt idx="6">
                  <c:v>6.3025210084033615E-3</c:v>
                </c:pt>
                <c:pt idx="7">
                  <c:v>4.2016806722689074E-3</c:v>
                </c:pt>
                <c:pt idx="8">
                  <c:v>2.7310924369747899E-2</c:v>
                </c:pt>
                <c:pt idx="9">
                  <c:v>1.2605042016806723E-2</c:v>
                </c:pt>
                <c:pt idx="10">
                  <c:v>1.5756302521008403E-2</c:v>
                </c:pt>
                <c:pt idx="11">
                  <c:v>9.3487394957983194E-2</c:v>
                </c:pt>
                <c:pt idx="12">
                  <c:v>6.3025210084033615E-3</c:v>
                </c:pt>
                <c:pt idx="13">
                  <c:v>4.5168067226890755E-2</c:v>
                </c:pt>
                <c:pt idx="14">
                  <c:v>2.3109243697478993E-2</c:v>
                </c:pt>
                <c:pt idx="15">
                  <c:v>5.1470588235294115E-2</c:v>
                </c:pt>
                <c:pt idx="16">
                  <c:v>1.4705882352941176E-2</c:v>
                </c:pt>
                <c:pt idx="17">
                  <c:v>4.2016806722689074E-3</c:v>
                </c:pt>
                <c:pt idx="18">
                  <c:v>4.2016806722689074E-3</c:v>
                </c:pt>
                <c:pt idx="19">
                  <c:v>8.4033613445378148E-3</c:v>
                </c:pt>
                <c:pt idx="20">
                  <c:v>1.365546218487395E-2</c:v>
                </c:pt>
                <c:pt idx="21">
                  <c:v>1.8907563025210083E-2</c:v>
                </c:pt>
                <c:pt idx="22">
                  <c:v>2.4159663865546219E-2</c:v>
                </c:pt>
                <c:pt idx="23">
                  <c:v>2.100840336134454E-2</c:v>
                </c:pt>
                <c:pt idx="24">
                  <c:v>3.0462184873949579E-2</c:v>
                </c:pt>
                <c:pt idx="25">
                  <c:v>1.8907563025210083E-2</c:v>
                </c:pt>
                <c:pt idx="26">
                  <c:v>5.7773109243697482E-2</c:v>
                </c:pt>
                <c:pt idx="27">
                  <c:v>1.1554621848739496E-2</c:v>
                </c:pt>
                <c:pt idx="28">
                  <c:v>1.5756302521008403E-2</c:v>
                </c:pt>
                <c:pt idx="29">
                  <c:v>1.2605042016806723E-2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904960"/>
        <c:axId val="170910848"/>
      </c:barChart>
      <c:catAx>
        <c:axId val="170904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9108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049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serving as externship training site for pharmacy students in 2005 (n=797)</a:t>
            </a:r>
          </a:p>
        </c:rich>
      </c:tx>
      <c:layout>
        <c:manualLayout>
          <c:xMode val="edge"/>
          <c:yMode val="edge"/>
          <c:x val="0.14218026064277509"/>
          <c:y val="3.1111111111111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69938336076864E-2"/>
          <c:y val="0.18444484471537537"/>
          <c:w val="0.9052146666646097"/>
          <c:h val="0.513334447340380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'Q76'!$C$113:$C$135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1.2999999999999999E-2</c:v>
                </c:pt>
                <c:pt idx="2">
                  <c:v>1.9E-2</c:v>
                </c:pt>
                <c:pt idx="3">
                  <c:v>4.5999999999999999E-2</c:v>
                </c:pt>
                <c:pt idx="4">
                  <c:v>7.3999999999999996E-2</c:v>
                </c:pt>
                <c:pt idx="5">
                  <c:v>1.0999999999999999E-2</c:v>
                </c:pt>
                <c:pt idx="6">
                  <c:v>5.8999999999999997E-2</c:v>
                </c:pt>
                <c:pt idx="7">
                  <c:v>4.0000000000000001E-3</c:v>
                </c:pt>
                <c:pt idx="8">
                  <c:v>1.6E-2</c:v>
                </c:pt>
                <c:pt idx="9">
                  <c:v>1.4999999999999999E-2</c:v>
                </c:pt>
                <c:pt idx="10">
                  <c:v>1.0999999999999999E-2</c:v>
                </c:pt>
                <c:pt idx="11">
                  <c:v>4.0000000000000001E-3</c:v>
                </c:pt>
                <c:pt idx="12">
                  <c:v>4.9000000000000002E-2</c:v>
                </c:pt>
                <c:pt idx="13">
                  <c:v>2.5000000000000001E-2</c:v>
                </c:pt>
                <c:pt idx="14">
                  <c:v>5.3999999999999999E-2</c:v>
                </c:pt>
                <c:pt idx="15">
                  <c:v>0</c:v>
                </c:pt>
                <c:pt idx="16">
                  <c:v>3.1E-2</c:v>
                </c:pt>
                <c:pt idx="17">
                  <c:v>8.0000000000000002E-3</c:v>
                </c:pt>
                <c:pt idx="18">
                  <c:v>3.7999999999999999E-2</c:v>
                </c:pt>
                <c:pt idx="19">
                  <c:v>1.9E-2</c:v>
                </c:pt>
                <c:pt idx="20">
                  <c:v>1.4999999999999999E-2</c:v>
                </c:pt>
                <c:pt idx="21">
                  <c:v>3.0000000000000001E-3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'Q76'!$D$113:$D$135</c:f>
              <c:numCache>
                <c:formatCode>0.0%</c:formatCode>
                <c:ptCount val="23"/>
                <c:pt idx="0">
                  <c:v>2.5000000000000001E-2</c:v>
                </c:pt>
                <c:pt idx="1">
                  <c:v>4.9999999999999992E-3</c:v>
                </c:pt>
                <c:pt idx="2">
                  <c:v>1.5000000000000003E-2</c:v>
                </c:pt>
                <c:pt idx="3">
                  <c:v>3.4000000000000002E-2</c:v>
                </c:pt>
                <c:pt idx="4">
                  <c:v>9.2000000000000012E-2</c:v>
                </c:pt>
                <c:pt idx="5">
                  <c:v>0</c:v>
                </c:pt>
                <c:pt idx="6">
                  <c:v>2.5000000000000008E-2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1.4000000000000002E-2</c:v>
                </c:pt>
                <c:pt idx="10">
                  <c:v>6.9999999999999993E-3</c:v>
                </c:pt>
                <c:pt idx="11">
                  <c:v>1.3999999999999999E-2</c:v>
                </c:pt>
                <c:pt idx="12">
                  <c:v>2.4999999999999994E-2</c:v>
                </c:pt>
                <c:pt idx="13">
                  <c:v>3.3000000000000002E-2</c:v>
                </c:pt>
                <c:pt idx="14">
                  <c:v>1.1000000000000003E-2</c:v>
                </c:pt>
                <c:pt idx="15">
                  <c:v>2.5999999999999999E-2</c:v>
                </c:pt>
                <c:pt idx="16">
                  <c:v>3.0000000000000027E-3</c:v>
                </c:pt>
                <c:pt idx="17">
                  <c:v>2E-3</c:v>
                </c:pt>
                <c:pt idx="18">
                  <c:v>1.7000000000000001E-2</c:v>
                </c:pt>
                <c:pt idx="19">
                  <c:v>5.7999999999999996E-2</c:v>
                </c:pt>
                <c:pt idx="20">
                  <c:v>1.6E-2</c:v>
                </c:pt>
                <c:pt idx="21">
                  <c:v>2E-3</c:v>
                </c:pt>
                <c:pt idx="2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985728"/>
        <c:axId val="171003904"/>
      </c:barChart>
      <c:catAx>
        <c:axId val="1709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0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98572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40073388016073"/>
          <c:y val="0.93454690647823713"/>
          <c:w val="0.11940310373601799"/>
          <c:h val="5.09091700027055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offer a post graduate pharmacy training programme in 2005 (n=797)</a:t>
            </a:r>
          </a:p>
        </c:rich>
      </c:tx>
      <c:layout>
        <c:manualLayout>
          <c:xMode val="edge"/>
          <c:yMode val="edge"/>
          <c:x val="0.14511057568907987"/>
          <c:y val="3.1042128603104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755E-2"/>
          <c:y val="0.18403567596711731"/>
          <c:w val="0.90536347329969791"/>
          <c:h val="0.5144129737876028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'Q76'!$C$183:$C$205</c:f>
              <c:numCache>
                <c:formatCode>#,##0.0%</c:formatCode>
                <c:ptCount val="23"/>
                <c:pt idx="0">
                  <c:v>1.6E-2</c:v>
                </c:pt>
                <c:pt idx="1">
                  <c:v>3.0000000000000001E-3</c:v>
                </c:pt>
                <c:pt idx="2">
                  <c:v>8.9999999999999993E-3</c:v>
                </c:pt>
                <c:pt idx="3">
                  <c:v>2.8000000000000001E-2</c:v>
                </c:pt>
                <c:pt idx="4">
                  <c:v>4.2999999999999997E-2</c:v>
                </c:pt>
                <c:pt idx="5">
                  <c:v>1E-3</c:v>
                </c:pt>
                <c:pt idx="6">
                  <c:v>3.4000000000000002E-2</c:v>
                </c:pt>
                <c:pt idx="7">
                  <c:v>0</c:v>
                </c:pt>
                <c:pt idx="8">
                  <c:v>4.0000000000000001E-3</c:v>
                </c:pt>
                <c:pt idx="9">
                  <c:v>8.0000000000000002E-3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2.4E-2</c:v>
                </c:pt>
                <c:pt idx="13">
                  <c:v>1.2999999999999999E-2</c:v>
                </c:pt>
                <c:pt idx="14">
                  <c:v>0.05</c:v>
                </c:pt>
                <c:pt idx="15">
                  <c:v>0</c:v>
                </c:pt>
                <c:pt idx="16">
                  <c:v>1.4E-2</c:v>
                </c:pt>
                <c:pt idx="17">
                  <c:v>1E-3</c:v>
                </c:pt>
                <c:pt idx="18">
                  <c:v>0.01</c:v>
                </c:pt>
                <c:pt idx="19">
                  <c:v>5.0000000000000001E-3</c:v>
                </c:pt>
                <c:pt idx="20">
                  <c:v>6.0000000000000001E-3</c:v>
                </c:pt>
                <c:pt idx="21">
                  <c:v>0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'Q76'!$D$183:$D$205</c:f>
              <c:numCache>
                <c:formatCode>0.0%</c:formatCode>
                <c:ptCount val="23"/>
                <c:pt idx="0">
                  <c:v>2.1999999999999999E-2</c:v>
                </c:pt>
                <c:pt idx="1">
                  <c:v>1.4999999999999999E-2</c:v>
                </c:pt>
                <c:pt idx="2">
                  <c:v>2.5000000000000001E-2</c:v>
                </c:pt>
                <c:pt idx="3">
                  <c:v>5.2000000000000005E-2</c:v>
                </c:pt>
                <c:pt idx="4">
                  <c:v>0.12300000000000001</c:v>
                </c:pt>
                <c:pt idx="5">
                  <c:v>9.9999999999999985E-3</c:v>
                </c:pt>
                <c:pt idx="6">
                  <c:v>0.05</c:v>
                </c:pt>
                <c:pt idx="7">
                  <c:v>1.9E-2</c:v>
                </c:pt>
                <c:pt idx="8">
                  <c:v>3.7000000000000005E-2</c:v>
                </c:pt>
                <c:pt idx="9">
                  <c:v>2.1000000000000001E-2</c:v>
                </c:pt>
                <c:pt idx="10">
                  <c:v>1.2999999999999998E-2</c:v>
                </c:pt>
                <c:pt idx="11">
                  <c:v>1.2999999999999998E-2</c:v>
                </c:pt>
                <c:pt idx="12">
                  <c:v>4.9999999999999996E-2</c:v>
                </c:pt>
                <c:pt idx="13">
                  <c:v>4.5000000000000005E-2</c:v>
                </c:pt>
                <c:pt idx="14">
                  <c:v>1.4999999999999999E-2</c:v>
                </c:pt>
                <c:pt idx="15">
                  <c:v>2.5999999999999999E-2</c:v>
                </c:pt>
                <c:pt idx="16">
                  <c:v>2.0000000000000004E-2</c:v>
                </c:pt>
                <c:pt idx="17">
                  <c:v>9.0000000000000011E-3</c:v>
                </c:pt>
                <c:pt idx="18">
                  <c:v>4.4999999999999998E-2</c:v>
                </c:pt>
                <c:pt idx="19">
                  <c:v>7.1999999999999995E-2</c:v>
                </c:pt>
                <c:pt idx="20">
                  <c:v>2.5000000000000001E-2</c:v>
                </c:pt>
                <c:pt idx="21">
                  <c:v>5.0000000000000001E-3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021056"/>
        <c:axId val="171022592"/>
      </c:barChart>
      <c:catAx>
        <c:axId val="1710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2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02105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84786181683924"/>
          <c:y val="0.93466611044438785"/>
          <c:w val="0.11908003431849798"/>
          <c:h val="5.0816798237753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involvement in technician staff training programme in 2005  (n=797)</a:t>
            </a:r>
          </a:p>
        </c:rich>
      </c:tx>
      <c:layout>
        <c:manualLayout>
          <c:xMode val="edge"/>
          <c:yMode val="edge"/>
          <c:x val="0.12125984251968509"/>
          <c:y val="3.097345132743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0944881889763E-2"/>
          <c:y val="0.18362831858407094"/>
          <c:w val="0.90551181102362199"/>
          <c:h val="0.5154867256637165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'Q76'!$C$251:$C$273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3.9E-2</c:v>
                </c:pt>
                <c:pt idx="4">
                  <c:v>3.7999999999999999E-2</c:v>
                </c:pt>
                <c:pt idx="5">
                  <c:v>8.0000000000000002E-3</c:v>
                </c:pt>
                <c:pt idx="6">
                  <c:v>5.0999999999999997E-2</c:v>
                </c:pt>
                <c:pt idx="7">
                  <c:v>3.0000000000000001E-3</c:v>
                </c:pt>
                <c:pt idx="8">
                  <c:v>2.1000000000000001E-2</c:v>
                </c:pt>
                <c:pt idx="9">
                  <c:v>1.2999999999999999E-2</c:v>
                </c:pt>
                <c:pt idx="10">
                  <c:v>4.0000000000000001E-3</c:v>
                </c:pt>
                <c:pt idx="11">
                  <c:v>8.9999999999999993E-3</c:v>
                </c:pt>
                <c:pt idx="12">
                  <c:v>2.1000000000000001E-2</c:v>
                </c:pt>
                <c:pt idx="13">
                  <c:v>1.7999999999999999E-2</c:v>
                </c:pt>
                <c:pt idx="14">
                  <c:v>1.2999999999999999E-2</c:v>
                </c:pt>
                <c:pt idx="15">
                  <c:v>0</c:v>
                </c:pt>
                <c:pt idx="16">
                  <c:v>2.5999999999999999E-2</c:v>
                </c:pt>
                <c:pt idx="17">
                  <c:v>5.0000000000000001E-3</c:v>
                </c:pt>
                <c:pt idx="18">
                  <c:v>3.5000000000000003E-2</c:v>
                </c:pt>
                <c:pt idx="19">
                  <c:v>1.9E-2</c:v>
                </c:pt>
                <c:pt idx="20">
                  <c:v>0.01</c:v>
                </c:pt>
                <c:pt idx="21">
                  <c:v>4.0000000000000001E-3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'Q76'!$D$251:$D$273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1.1999999999999999E-2</c:v>
                </c:pt>
                <c:pt idx="2">
                  <c:v>2.8000000000000004E-2</c:v>
                </c:pt>
                <c:pt idx="3">
                  <c:v>4.1000000000000002E-2</c:v>
                </c:pt>
                <c:pt idx="4">
                  <c:v>0.128</c:v>
                </c:pt>
                <c:pt idx="5">
                  <c:v>2.9999999999999992E-3</c:v>
                </c:pt>
                <c:pt idx="6">
                  <c:v>3.3000000000000008E-2</c:v>
                </c:pt>
                <c:pt idx="7">
                  <c:v>1.6E-2</c:v>
                </c:pt>
                <c:pt idx="8">
                  <c:v>0.02</c:v>
                </c:pt>
                <c:pt idx="9">
                  <c:v>1.6E-2</c:v>
                </c:pt>
                <c:pt idx="10">
                  <c:v>1.3999999999999999E-2</c:v>
                </c:pt>
                <c:pt idx="11">
                  <c:v>8.9999999999999993E-3</c:v>
                </c:pt>
                <c:pt idx="12">
                  <c:v>5.2999999999999992E-2</c:v>
                </c:pt>
                <c:pt idx="13">
                  <c:v>4.0000000000000008E-2</c:v>
                </c:pt>
                <c:pt idx="14">
                  <c:v>5.2000000000000005E-2</c:v>
                </c:pt>
                <c:pt idx="15">
                  <c:v>2.5999999999999999E-2</c:v>
                </c:pt>
                <c:pt idx="16">
                  <c:v>8.0000000000000036E-3</c:v>
                </c:pt>
                <c:pt idx="17">
                  <c:v>5.0000000000000001E-3</c:v>
                </c:pt>
                <c:pt idx="18">
                  <c:v>1.9999999999999997E-2</c:v>
                </c:pt>
                <c:pt idx="19">
                  <c:v>5.7999999999999996E-2</c:v>
                </c:pt>
                <c:pt idx="20">
                  <c:v>2.0999999999999998E-2</c:v>
                </c:pt>
                <c:pt idx="21">
                  <c:v>1E-3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510784"/>
        <c:axId val="171512576"/>
      </c:barChart>
      <c:catAx>
        <c:axId val="1715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1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1078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8657850753245"/>
          <c:y val="0.93478488261650483"/>
          <c:w val="0.11891915432159454"/>
          <c:h val="5.0724761072213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none of the above in 2005 (n=797)</a:t>
            </a:r>
          </a:p>
        </c:rich>
      </c:tx>
      <c:layout>
        <c:manualLayout>
          <c:xMode val="edge"/>
          <c:yMode val="edge"/>
          <c:x val="0.12106934746364265"/>
          <c:y val="3.0905077262693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27155081741173E-2"/>
          <c:y val="0.18322335304427342"/>
          <c:w val="0.90566176798006337"/>
          <c:h val="0.5165574049681916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'Q76'!$C$320:$C$342</c:f>
              <c:numCache>
                <c:formatCode>#,##0.0%</c:formatCode>
                <c:ptCount val="23"/>
                <c:pt idx="0">
                  <c:v>1.6E-2</c:v>
                </c:pt>
                <c:pt idx="1">
                  <c:v>5.0000000000000001E-3</c:v>
                </c:pt>
                <c:pt idx="2">
                  <c:v>1.4999999999999999E-2</c:v>
                </c:pt>
                <c:pt idx="3">
                  <c:v>2.9000000000000001E-2</c:v>
                </c:pt>
                <c:pt idx="4">
                  <c:v>6.5000000000000002E-2</c:v>
                </c:pt>
                <c:pt idx="5">
                  <c:v>0</c:v>
                </c:pt>
                <c:pt idx="6">
                  <c:v>1.2999999999999999E-2</c:v>
                </c:pt>
                <c:pt idx="7">
                  <c:v>1.4999999999999999E-2</c:v>
                </c:pt>
                <c:pt idx="8">
                  <c:v>1.9E-2</c:v>
                </c:pt>
                <c:pt idx="9">
                  <c:v>8.0000000000000002E-3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2.3E-2</c:v>
                </c:pt>
                <c:pt idx="13">
                  <c:v>2.8000000000000001E-2</c:v>
                </c:pt>
                <c:pt idx="14">
                  <c:v>5.0000000000000001E-3</c:v>
                </c:pt>
                <c:pt idx="15">
                  <c:v>2.5999999999999999E-2</c:v>
                </c:pt>
                <c:pt idx="16">
                  <c:v>1E-3</c:v>
                </c:pt>
                <c:pt idx="17">
                  <c:v>1E-3</c:v>
                </c:pt>
                <c:pt idx="18">
                  <c:v>1.2999999999999999E-2</c:v>
                </c:pt>
                <c:pt idx="19">
                  <c:v>5.2999999999999999E-2</c:v>
                </c:pt>
                <c:pt idx="20">
                  <c:v>1.4999999999999999E-2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Switzerland</c:v>
                </c:pt>
                <c:pt idx="3">
                  <c:v>Czech Republic</c:v>
                </c:pt>
                <c:pt idx="4">
                  <c:v>Germany</c:v>
                </c:pt>
                <c:pt idx="5">
                  <c:v>Denmark</c:v>
                </c:pt>
                <c:pt idx="6">
                  <c:v>Spain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Greece</c:v>
                </c:pt>
                <c:pt idx="11">
                  <c:v>Croatia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Lithuania</c:v>
                </c:pt>
                <c:pt idx="16">
                  <c:v>Netherlands</c:v>
                </c:pt>
                <c:pt idx="17">
                  <c:v>Norway</c:v>
                </c:pt>
                <c:pt idx="18">
                  <c:v>Poland</c:v>
                </c:pt>
                <c:pt idx="19">
                  <c:v>Slovak Republic</c:v>
                </c:pt>
                <c:pt idx="20">
                  <c:v>Slovenia</c:v>
                </c:pt>
                <c:pt idx="21">
                  <c:v>Luxemburg</c:v>
                </c:pt>
                <c:pt idx="22">
                  <c:v>UK</c:v>
                </c:pt>
              </c:strCache>
            </c:strRef>
          </c:cat>
          <c:val>
            <c:numRef>
              <c:f>'Q76'!$D$320:$D$342</c:f>
              <c:numCache>
                <c:formatCode>0.0%</c:formatCode>
                <c:ptCount val="23"/>
                <c:pt idx="0">
                  <c:v>2.1999999999999999E-2</c:v>
                </c:pt>
                <c:pt idx="1">
                  <c:v>1.2999999999999998E-2</c:v>
                </c:pt>
                <c:pt idx="2">
                  <c:v>1.9000000000000003E-2</c:v>
                </c:pt>
                <c:pt idx="3">
                  <c:v>5.1000000000000004E-2</c:v>
                </c:pt>
                <c:pt idx="4">
                  <c:v>0.10100000000000001</c:v>
                </c:pt>
                <c:pt idx="5">
                  <c:v>1.0999999999999999E-2</c:v>
                </c:pt>
                <c:pt idx="6">
                  <c:v>7.1000000000000008E-2</c:v>
                </c:pt>
                <c:pt idx="7">
                  <c:v>4.0000000000000001E-3</c:v>
                </c:pt>
                <c:pt idx="8">
                  <c:v>2.2000000000000002E-2</c:v>
                </c:pt>
                <c:pt idx="9">
                  <c:v>2.1000000000000001E-2</c:v>
                </c:pt>
                <c:pt idx="10">
                  <c:v>1.2999999999999998E-2</c:v>
                </c:pt>
                <c:pt idx="11">
                  <c:v>1.2999999999999998E-2</c:v>
                </c:pt>
                <c:pt idx="12">
                  <c:v>5.0999999999999997E-2</c:v>
                </c:pt>
                <c:pt idx="13">
                  <c:v>3.0000000000000002E-2</c:v>
                </c:pt>
                <c:pt idx="14">
                  <c:v>6.0000000000000005E-2</c:v>
                </c:pt>
                <c:pt idx="15">
                  <c:v>0</c:v>
                </c:pt>
                <c:pt idx="16">
                  <c:v>3.3000000000000002E-2</c:v>
                </c:pt>
                <c:pt idx="17">
                  <c:v>9.0000000000000011E-3</c:v>
                </c:pt>
                <c:pt idx="18">
                  <c:v>4.2000000000000003E-2</c:v>
                </c:pt>
                <c:pt idx="19">
                  <c:v>2.4E-2</c:v>
                </c:pt>
                <c:pt idx="20">
                  <c:v>1.6E-2</c:v>
                </c:pt>
                <c:pt idx="21">
                  <c:v>4.0000000000000001E-3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1554304"/>
        <c:axId val="171555840"/>
      </c:barChart>
      <c:catAx>
        <c:axId val="1715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5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55430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58811833039082"/>
          <c:y val="0.93309490188322142"/>
          <c:w val="0.11875870844369397"/>
          <c:h val="5.0633056691337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serving as externship training site for pharmacy students - comparison between years</a:t>
            </a:r>
          </a:p>
        </c:rich>
      </c:tx>
      <c:layout>
        <c:manualLayout>
          <c:xMode val="edge"/>
          <c:yMode val="edge"/>
          <c:x val="0.11220196353436185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326E-2"/>
          <c:y val="0.19114262625342868"/>
          <c:w val="0.90743338008415031"/>
          <c:h val="0.4918426114569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'Q76'!$C$357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'Q76'!$C$358:$C$387</c:f>
              <c:numCache>
                <c:formatCode>0.0%</c:formatCode>
                <c:ptCount val="30"/>
                <c:pt idx="0">
                  <c:v>0.27777777777777779</c:v>
                </c:pt>
                <c:pt idx="1">
                  <c:v>0.75757575757575757</c:v>
                </c:pt>
                <c:pt idx="2">
                  <c:v>0.4</c:v>
                </c:pt>
                <c:pt idx="3">
                  <c:v>0.14545454545454545</c:v>
                </c:pt>
                <c:pt idx="4">
                  <c:v>0.13157894736842105</c:v>
                </c:pt>
                <c:pt idx="5">
                  <c:v>0.87804878048780488</c:v>
                </c:pt>
                <c:pt idx="6">
                  <c:v>0.83333333333333337</c:v>
                </c:pt>
                <c:pt idx="7">
                  <c:v>5.5555555555555552E-2</c:v>
                </c:pt>
                <c:pt idx="8">
                  <c:v>0.28947368421052633</c:v>
                </c:pt>
                <c:pt idx="9">
                  <c:v>0.36842105263157893</c:v>
                </c:pt>
                <c:pt idx="10">
                  <c:v>0.9375</c:v>
                </c:pt>
                <c:pt idx="11">
                  <c:v>0.57843137254901966</c:v>
                </c:pt>
                <c:pt idx="12">
                  <c:v>0.80645161290322576</c:v>
                </c:pt>
                <c:pt idx="13">
                  <c:v>0.86956521739130432</c:v>
                </c:pt>
                <c:pt idx="14">
                  <c:v>0.44827586206896552</c:v>
                </c:pt>
                <c:pt idx="15">
                  <c:v>0.65811965811965811</c:v>
                </c:pt>
                <c:pt idx="16">
                  <c:v>0.10714285714285714</c:v>
                </c:pt>
                <c:pt idx="17">
                  <c:v>0.25</c:v>
                </c:pt>
                <c:pt idx="18">
                  <c:v>0.6</c:v>
                </c:pt>
                <c:pt idx="19">
                  <c:v>1</c:v>
                </c:pt>
                <c:pt idx="20">
                  <c:v>0.9285714285714286</c:v>
                </c:pt>
                <c:pt idx="21">
                  <c:v>0.7</c:v>
                </c:pt>
                <c:pt idx="22">
                  <c:v>0.92307692307692313</c:v>
                </c:pt>
                <c:pt idx="23">
                  <c:v>0.21428571428571427</c:v>
                </c:pt>
                <c:pt idx="24">
                  <c:v>0.38596491228070173</c:v>
                </c:pt>
                <c:pt idx="25">
                  <c:v>0.34782608695652173</c:v>
                </c:pt>
                <c:pt idx="26">
                  <c:v>0.89473684210526316</c:v>
                </c:pt>
                <c:pt idx="27">
                  <c:v>0.66666666666666663</c:v>
                </c:pt>
                <c:pt idx="28">
                  <c:v>0.63157894736842102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'Q76'!$D$357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'Q76'!$D$358:$D$387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0.71399999999999997</c:v>
                </c:pt>
                <c:pt idx="4">
                  <c:v>0.214</c:v>
                </c:pt>
                <c:pt idx="5">
                  <c:v>0.57799999999999996</c:v>
                </c:pt>
                <c:pt idx="6">
                  <c:v>1</c:v>
                </c:pt>
                <c:pt idx="7">
                  <c:v>0.2</c:v>
                </c:pt>
                <c:pt idx="8">
                  <c:v>0.39400000000000002</c:v>
                </c:pt>
                <c:pt idx="9">
                  <c:v>0.52200000000000002</c:v>
                </c:pt>
                <c:pt idx="11">
                  <c:v>0.44700000000000001</c:v>
                </c:pt>
                <c:pt idx="12">
                  <c:v>0.64300000000000002</c:v>
                </c:pt>
                <c:pt idx="13">
                  <c:v>0.66100000000000003</c:v>
                </c:pt>
                <c:pt idx="14">
                  <c:v>0.435</c:v>
                </c:pt>
                <c:pt idx="15">
                  <c:v>0.82699999999999996</c:v>
                </c:pt>
                <c:pt idx="17">
                  <c:v>0</c:v>
                </c:pt>
                <c:pt idx="18">
                  <c:v>0.5</c:v>
                </c:pt>
                <c:pt idx="19">
                  <c:v>0.92600000000000005</c:v>
                </c:pt>
                <c:pt idx="20">
                  <c:v>0.75</c:v>
                </c:pt>
                <c:pt idx="21">
                  <c:v>0.68200000000000005</c:v>
                </c:pt>
                <c:pt idx="24">
                  <c:v>0.246</c:v>
                </c:pt>
                <c:pt idx="25">
                  <c:v>0.48</c:v>
                </c:pt>
                <c:pt idx="26">
                  <c:v>0.70099999999999996</c:v>
                </c:pt>
                <c:pt idx="28">
                  <c:v>0.55600000000000005</c:v>
                </c:pt>
                <c:pt idx="29">
                  <c:v>0.375</c:v>
                </c:pt>
              </c:numCache>
            </c:numRef>
          </c:val>
        </c:ser>
        <c:ser>
          <c:idx val="2"/>
          <c:order val="2"/>
          <c:tx>
            <c:strRef>
              <c:f>'Q76'!$E$357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'Q76'!$E$358:$E$387</c:f>
              <c:numCache>
                <c:formatCode>#,##0.0%</c:formatCode>
                <c:ptCount val="30"/>
                <c:pt idx="0">
                  <c:v>0.17647058823529413</c:v>
                </c:pt>
                <c:pt idx="1">
                  <c:v>0.40625</c:v>
                </c:pt>
                <c:pt idx="6">
                  <c:v>0.5</c:v>
                </c:pt>
                <c:pt idx="8">
                  <c:v>0.19230769230769229</c:v>
                </c:pt>
                <c:pt idx="9">
                  <c:v>0.57971014492753625</c:v>
                </c:pt>
                <c:pt idx="11">
                  <c:v>0.39560439560439564</c:v>
                </c:pt>
                <c:pt idx="12">
                  <c:v>0.88888888888888884</c:v>
                </c:pt>
                <c:pt idx="13">
                  <c:v>0.50769230769230766</c:v>
                </c:pt>
                <c:pt idx="19">
                  <c:v>0.89130434782608703</c:v>
                </c:pt>
                <c:pt idx="20">
                  <c:v>0.53125</c:v>
                </c:pt>
                <c:pt idx="24">
                  <c:v>0.17741935483870969</c:v>
                </c:pt>
                <c:pt idx="25">
                  <c:v>0.33333333333333337</c:v>
                </c:pt>
                <c:pt idx="26">
                  <c:v>0.73333333333333328</c:v>
                </c:pt>
                <c:pt idx="27">
                  <c:v>0.5</c:v>
                </c:pt>
                <c:pt idx="28">
                  <c:v>0.48484848484848486</c:v>
                </c:pt>
                <c:pt idx="29">
                  <c:v>0.54794520547945202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09568"/>
        <c:axId val="171711104"/>
      </c:barChart>
      <c:catAx>
        <c:axId val="1717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11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095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4659752670408"/>
          <c:y val="0.92730844793713152"/>
          <c:w val="0.17108463929188505"/>
          <c:h val="4.5186640471512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offer a post graduate pharmacy training programme - comparison between years</a:t>
            </a:r>
          </a:p>
        </c:rich>
      </c:tx>
      <c:layout>
        <c:manualLayout>
          <c:xMode val="edge"/>
          <c:yMode val="edge"/>
          <c:x val="0.13725504900122801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29231263720123E-2"/>
          <c:y val="0.19069789096326645"/>
          <c:w val="0.90756426651712752"/>
          <c:h val="0.4930238156611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'Q76'!$G$357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'Q76'!$G$358:$G$387</c:f>
              <c:numCache>
                <c:formatCode>0.0%</c:formatCode>
                <c:ptCount val="30"/>
                <c:pt idx="0">
                  <c:v>0.25</c:v>
                </c:pt>
                <c:pt idx="1">
                  <c:v>0.42424242424242425</c:v>
                </c:pt>
                <c:pt idx="2">
                  <c:v>0.4</c:v>
                </c:pt>
                <c:pt idx="3">
                  <c:v>5.4545454545454543E-2</c:v>
                </c:pt>
                <c:pt idx="4">
                  <c:v>0.23684210526315788</c:v>
                </c:pt>
                <c:pt idx="5">
                  <c:v>0.41463414634146339</c:v>
                </c:pt>
                <c:pt idx="6">
                  <c:v>0.16666666666666666</c:v>
                </c:pt>
                <c:pt idx="7">
                  <c:v>5.5555555555555552E-2</c:v>
                </c:pt>
                <c:pt idx="8">
                  <c:v>2.6315789473684209E-2</c:v>
                </c:pt>
                <c:pt idx="9">
                  <c:v>0.26315789473684209</c:v>
                </c:pt>
                <c:pt idx="10">
                  <c:v>0.125</c:v>
                </c:pt>
                <c:pt idx="11">
                  <c:v>0.37254901960784315</c:v>
                </c:pt>
                <c:pt idx="12">
                  <c:v>6.4516129032258063E-2</c:v>
                </c:pt>
                <c:pt idx="13">
                  <c:v>0.39130434782608697</c:v>
                </c:pt>
                <c:pt idx="14">
                  <c:v>0.41379310344827586</c:v>
                </c:pt>
                <c:pt idx="15">
                  <c:v>0.71794871794871795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</c:v>
                </c:pt>
                <c:pt idx="19">
                  <c:v>0.625</c:v>
                </c:pt>
                <c:pt idx="20">
                  <c:v>0.35714285714285715</c:v>
                </c:pt>
                <c:pt idx="21">
                  <c:v>0.1</c:v>
                </c:pt>
                <c:pt idx="22">
                  <c:v>0.34615384615384615</c:v>
                </c:pt>
                <c:pt idx="23">
                  <c:v>0.35714285714285715</c:v>
                </c:pt>
                <c:pt idx="24">
                  <c:v>5.2631578947368418E-2</c:v>
                </c:pt>
                <c:pt idx="25">
                  <c:v>0.2608695652173913</c:v>
                </c:pt>
                <c:pt idx="26">
                  <c:v>0.54385964912280704</c:v>
                </c:pt>
                <c:pt idx="27">
                  <c:v>6.6666666666666666E-2</c:v>
                </c:pt>
                <c:pt idx="28">
                  <c:v>0.52631578947368418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'Q76'!$H$357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'Q76'!$H$358:$H$387</c:f>
              <c:numCache>
                <c:formatCode>0.0%</c:formatCode>
                <c:ptCount val="30"/>
                <c:pt idx="0">
                  <c:v>0.433</c:v>
                </c:pt>
                <c:pt idx="1">
                  <c:v>0.14299999999999999</c:v>
                </c:pt>
                <c:pt idx="4">
                  <c:v>0.28599999999999998</c:v>
                </c:pt>
                <c:pt idx="5">
                  <c:v>0.34399999999999997</c:v>
                </c:pt>
                <c:pt idx="6">
                  <c:v>0.111</c:v>
                </c:pt>
                <c:pt idx="7">
                  <c:v>0</c:v>
                </c:pt>
                <c:pt idx="8">
                  <c:v>9.0999999999999998E-2</c:v>
                </c:pt>
                <c:pt idx="9">
                  <c:v>0.26100000000000001</c:v>
                </c:pt>
                <c:pt idx="11">
                  <c:v>0.25800000000000001</c:v>
                </c:pt>
                <c:pt idx="12">
                  <c:v>0.28599999999999998</c:v>
                </c:pt>
                <c:pt idx="13">
                  <c:v>0.32200000000000001</c:v>
                </c:pt>
                <c:pt idx="14">
                  <c:v>0.217</c:v>
                </c:pt>
                <c:pt idx="15">
                  <c:v>0.76900000000000002</c:v>
                </c:pt>
                <c:pt idx="17">
                  <c:v>0</c:v>
                </c:pt>
                <c:pt idx="18">
                  <c:v>0</c:v>
                </c:pt>
                <c:pt idx="19">
                  <c:v>0.40699999999999997</c:v>
                </c:pt>
                <c:pt idx="20">
                  <c:v>0.125</c:v>
                </c:pt>
                <c:pt idx="21">
                  <c:v>0.182</c:v>
                </c:pt>
                <c:pt idx="24">
                  <c:v>6.6000000000000003E-2</c:v>
                </c:pt>
                <c:pt idx="25">
                  <c:v>0.2</c:v>
                </c:pt>
                <c:pt idx="26">
                  <c:v>0.40300000000000002</c:v>
                </c:pt>
                <c:pt idx="28">
                  <c:v>0.25900000000000001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'Q76'!$I$357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'Q76'!$I$358:$I$387</c:f>
              <c:numCache>
                <c:formatCode>#,##0.0%</c:formatCode>
                <c:ptCount val="30"/>
                <c:pt idx="0">
                  <c:v>5.8823529411764712E-2</c:v>
                </c:pt>
                <c:pt idx="1">
                  <c:v>0.1875</c:v>
                </c:pt>
                <c:pt idx="6">
                  <c:v>0</c:v>
                </c:pt>
                <c:pt idx="8">
                  <c:v>5.7692307692307689E-2</c:v>
                </c:pt>
                <c:pt idx="9">
                  <c:v>8.6956521739130432E-2</c:v>
                </c:pt>
                <c:pt idx="11">
                  <c:v>0.2967032967032967</c:v>
                </c:pt>
                <c:pt idx="12">
                  <c:v>0</c:v>
                </c:pt>
                <c:pt idx="13">
                  <c:v>0.12307692307692308</c:v>
                </c:pt>
                <c:pt idx="19">
                  <c:v>0.28260869565217389</c:v>
                </c:pt>
                <c:pt idx="20">
                  <c:v>0.1875</c:v>
                </c:pt>
                <c:pt idx="24">
                  <c:v>4.8387096774193547E-2</c:v>
                </c:pt>
                <c:pt idx="25">
                  <c:v>0.16666666666666669</c:v>
                </c:pt>
                <c:pt idx="26">
                  <c:v>0.36666666666666664</c:v>
                </c:pt>
                <c:pt idx="27">
                  <c:v>0.23076923076923075</c:v>
                </c:pt>
                <c:pt idx="28">
                  <c:v>0.18181818181818182</c:v>
                </c:pt>
                <c:pt idx="29">
                  <c:v>0.76712328767123283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45664"/>
        <c:axId val="171747200"/>
      </c:barChart>
      <c:catAx>
        <c:axId val="1717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4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47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456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89144122295062"/>
          <c:y val="0.92759384134379763"/>
          <c:w val="0.1708788111061591"/>
          <c:h val="4.50098277445303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Pharmacy activities in educational programmes - involvement in technician staff training programme - comparison between years</a:t>
            </a:r>
          </a:p>
        </c:rich>
      </c:tx>
      <c:layout>
        <c:manualLayout>
          <c:xMode val="edge"/>
          <c:yMode val="edge"/>
          <c:x val="0.13986028669493256"/>
          <c:y val="2.7842227378190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22393549509E-2"/>
          <c:y val="0.14849187935034824"/>
          <c:w val="0.90769292756564668"/>
          <c:h val="0.53596287703016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'Q76'!$K$357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'Q76'!$K$358:$K$387</c:f>
              <c:numCache>
                <c:formatCode>0.0%</c:formatCode>
                <c:ptCount val="30"/>
                <c:pt idx="0">
                  <c:v>0.1388888888888889</c:v>
                </c:pt>
                <c:pt idx="1">
                  <c:v>0.36363636363636365</c:v>
                </c:pt>
                <c:pt idx="2">
                  <c:v>0.4</c:v>
                </c:pt>
                <c:pt idx="3">
                  <c:v>0.2</c:v>
                </c:pt>
                <c:pt idx="4">
                  <c:v>0.31578947368421051</c:v>
                </c:pt>
                <c:pt idx="5">
                  <c:v>0.48780487804878048</c:v>
                </c:pt>
                <c:pt idx="6">
                  <c:v>1</c:v>
                </c:pt>
                <c:pt idx="7">
                  <c:v>5.5555555555555552E-2</c:v>
                </c:pt>
                <c:pt idx="8">
                  <c:v>0.39473684210526316</c:v>
                </c:pt>
                <c:pt idx="9">
                  <c:v>0.47368421052631576</c:v>
                </c:pt>
                <c:pt idx="10">
                  <c:v>0.5625</c:v>
                </c:pt>
                <c:pt idx="11">
                  <c:v>0.23529411764705882</c:v>
                </c:pt>
                <c:pt idx="12">
                  <c:v>0.29032258064516131</c:v>
                </c:pt>
                <c:pt idx="13">
                  <c:v>0.69565217391304346</c:v>
                </c:pt>
                <c:pt idx="14">
                  <c:v>0.48275862068965519</c:v>
                </c:pt>
                <c:pt idx="15">
                  <c:v>0.13675213675213677</c:v>
                </c:pt>
                <c:pt idx="16">
                  <c:v>0</c:v>
                </c:pt>
                <c:pt idx="17">
                  <c:v>0</c:v>
                </c:pt>
                <c:pt idx="18">
                  <c:v>0.8</c:v>
                </c:pt>
                <c:pt idx="19">
                  <c:v>0.75</c:v>
                </c:pt>
                <c:pt idx="20">
                  <c:v>0.6428571428571429</c:v>
                </c:pt>
                <c:pt idx="21">
                  <c:v>0.4</c:v>
                </c:pt>
                <c:pt idx="22">
                  <c:v>0.92307692307692313</c:v>
                </c:pt>
                <c:pt idx="23">
                  <c:v>0.6428571428571429</c:v>
                </c:pt>
                <c:pt idx="24">
                  <c:v>0.2982456140350877</c:v>
                </c:pt>
                <c:pt idx="25">
                  <c:v>0.52173913043478259</c:v>
                </c:pt>
                <c:pt idx="26">
                  <c:v>0.75438596491228072</c:v>
                </c:pt>
                <c:pt idx="27">
                  <c:v>0.2</c:v>
                </c:pt>
                <c:pt idx="28">
                  <c:v>0.21052631578947367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'Q76'!$L$357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'Q76'!$L$358:$L$387</c:f>
              <c:numCache>
                <c:formatCode>0.0%</c:formatCode>
                <c:ptCount val="30"/>
                <c:pt idx="0">
                  <c:v>0.16700000000000001</c:v>
                </c:pt>
                <c:pt idx="1">
                  <c:v>0.35699999999999998</c:v>
                </c:pt>
                <c:pt idx="4">
                  <c:v>0.5</c:v>
                </c:pt>
                <c:pt idx="5">
                  <c:v>0.48399999999999999</c:v>
                </c:pt>
                <c:pt idx="6">
                  <c:v>0.66700000000000004</c:v>
                </c:pt>
                <c:pt idx="7">
                  <c:v>0.13300000000000001</c:v>
                </c:pt>
                <c:pt idx="8">
                  <c:v>0.51500000000000001</c:v>
                </c:pt>
                <c:pt idx="9">
                  <c:v>0.435</c:v>
                </c:pt>
                <c:pt idx="11">
                  <c:v>0.22700000000000001</c:v>
                </c:pt>
                <c:pt idx="12">
                  <c:v>0.214</c:v>
                </c:pt>
                <c:pt idx="13">
                  <c:v>0.28799999999999998</c:v>
                </c:pt>
                <c:pt idx="14">
                  <c:v>0.30399999999999999</c:v>
                </c:pt>
                <c:pt idx="15">
                  <c:v>0.192</c:v>
                </c:pt>
                <c:pt idx="17">
                  <c:v>0</c:v>
                </c:pt>
                <c:pt idx="18">
                  <c:v>0.75</c:v>
                </c:pt>
                <c:pt idx="19">
                  <c:v>0.77800000000000002</c:v>
                </c:pt>
                <c:pt idx="20">
                  <c:v>0.5</c:v>
                </c:pt>
                <c:pt idx="21">
                  <c:v>0.63600000000000001</c:v>
                </c:pt>
                <c:pt idx="24">
                  <c:v>0.246</c:v>
                </c:pt>
                <c:pt idx="25">
                  <c:v>0.32</c:v>
                </c:pt>
                <c:pt idx="26">
                  <c:v>0.61199999999999999</c:v>
                </c:pt>
                <c:pt idx="28">
                  <c:v>0.185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'Q76'!$M$357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'Q76'!$M$358:$M$387</c:f>
              <c:numCache>
                <c:formatCode>#,##0.0%</c:formatCode>
                <c:ptCount val="30"/>
                <c:pt idx="0">
                  <c:v>0.17647058823529413</c:v>
                </c:pt>
                <c:pt idx="1">
                  <c:v>0.25</c:v>
                </c:pt>
                <c:pt idx="6">
                  <c:v>0.4</c:v>
                </c:pt>
                <c:pt idx="8">
                  <c:v>0.21153846153846154</c:v>
                </c:pt>
                <c:pt idx="9">
                  <c:v>0.30434782608695654</c:v>
                </c:pt>
                <c:pt idx="11">
                  <c:v>0.15384615384615385</c:v>
                </c:pt>
                <c:pt idx="12">
                  <c:v>0.1111111111111111</c:v>
                </c:pt>
                <c:pt idx="13">
                  <c:v>0.12307692307692308</c:v>
                </c:pt>
                <c:pt idx="19">
                  <c:v>0.67391304347826098</c:v>
                </c:pt>
                <c:pt idx="20">
                  <c:v>0.34375</c:v>
                </c:pt>
                <c:pt idx="24">
                  <c:v>0.20967741935483872</c:v>
                </c:pt>
                <c:pt idx="25">
                  <c:v>0.33333333333333337</c:v>
                </c:pt>
                <c:pt idx="26">
                  <c:v>0.5</c:v>
                </c:pt>
                <c:pt idx="27">
                  <c:v>0.26923076923076922</c:v>
                </c:pt>
                <c:pt idx="28">
                  <c:v>9.0909090909090912E-2</c:v>
                </c:pt>
                <c:pt idx="29">
                  <c:v>0.76712328767123283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93792"/>
        <c:axId val="171811968"/>
      </c:barChart>
      <c:catAx>
        <c:axId val="1717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8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11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7937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53852925499139"/>
          <c:y val="0.92968882993053903"/>
          <c:w val="0.17067310196408517"/>
          <c:h val="4.492193926134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activities in educational programmes - none of the above - comparison between years</a:t>
            </a:r>
          </a:p>
        </c:rich>
      </c:tx>
      <c:layout>
        <c:manualLayout>
          <c:xMode val="edge"/>
          <c:yMode val="edge"/>
          <c:x val="0.1292136079143954"/>
          <c:y val="3.03738317757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407E-2"/>
          <c:y val="0.15186915887850488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'Q76'!$O$357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'Q76'!$O$358:$O$387</c:f>
              <c:numCache>
                <c:formatCode>0.0%</c:formatCode>
                <c:ptCount val="30"/>
                <c:pt idx="0">
                  <c:v>0.55555555555555558</c:v>
                </c:pt>
                <c:pt idx="1">
                  <c:v>0.21212121212121213</c:v>
                </c:pt>
                <c:pt idx="2">
                  <c:v>0.4</c:v>
                </c:pt>
                <c:pt idx="3">
                  <c:v>0.67272727272727273</c:v>
                </c:pt>
                <c:pt idx="4">
                  <c:v>0.55263157894736847</c:v>
                </c:pt>
                <c:pt idx="5">
                  <c:v>0.12195121951219512</c:v>
                </c:pt>
                <c:pt idx="6">
                  <c:v>0</c:v>
                </c:pt>
                <c:pt idx="7">
                  <c:v>0.83333333333333337</c:v>
                </c:pt>
                <c:pt idx="8">
                  <c:v>0.57894736842105265</c:v>
                </c:pt>
                <c:pt idx="9">
                  <c:v>0.47368421052631576</c:v>
                </c:pt>
                <c:pt idx="10">
                  <c:v>0</c:v>
                </c:pt>
                <c:pt idx="11">
                  <c:v>0.31372549019607843</c:v>
                </c:pt>
                <c:pt idx="12">
                  <c:v>0.12903225806451613</c:v>
                </c:pt>
                <c:pt idx="13">
                  <c:v>8.6956521739130432E-2</c:v>
                </c:pt>
                <c:pt idx="14">
                  <c:v>0.27586206896551724</c:v>
                </c:pt>
                <c:pt idx="15">
                  <c:v>0.17094017094017094</c:v>
                </c:pt>
                <c:pt idx="16">
                  <c:v>0.8571428571428571</c:v>
                </c:pt>
                <c:pt idx="17">
                  <c:v>0.75</c:v>
                </c:pt>
                <c:pt idx="18">
                  <c:v>0.2</c:v>
                </c:pt>
                <c:pt idx="19">
                  <c:v>0</c:v>
                </c:pt>
                <c:pt idx="20">
                  <c:v>7.1428571428571425E-2</c:v>
                </c:pt>
                <c:pt idx="21">
                  <c:v>0.23333333333333334</c:v>
                </c:pt>
                <c:pt idx="22">
                  <c:v>3.8461538461538464E-2</c:v>
                </c:pt>
                <c:pt idx="23">
                  <c:v>0.2857142857142857</c:v>
                </c:pt>
                <c:pt idx="24">
                  <c:v>0.54385964912280704</c:v>
                </c:pt>
                <c:pt idx="25">
                  <c:v>0.47826086956521741</c:v>
                </c:pt>
                <c:pt idx="26">
                  <c:v>3.5087719298245612E-2</c:v>
                </c:pt>
                <c:pt idx="27">
                  <c:v>0.26666666666666666</c:v>
                </c:pt>
                <c:pt idx="28">
                  <c:v>0.26315789473684209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'Q76'!$P$357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'Q76'!$P$358:$P$387</c:f>
              <c:numCache>
                <c:formatCode>0.0%</c:formatCode>
                <c:ptCount val="30"/>
                <c:pt idx="0">
                  <c:v>0.433</c:v>
                </c:pt>
                <c:pt idx="1">
                  <c:v>0.28599999999999998</c:v>
                </c:pt>
                <c:pt idx="4">
                  <c:v>0.28599999999999998</c:v>
                </c:pt>
                <c:pt idx="5">
                  <c:v>0.35899999999999999</c:v>
                </c:pt>
                <c:pt idx="6">
                  <c:v>0</c:v>
                </c:pt>
                <c:pt idx="7">
                  <c:v>0.8</c:v>
                </c:pt>
                <c:pt idx="8">
                  <c:v>0.45500000000000002</c:v>
                </c:pt>
                <c:pt idx="9">
                  <c:v>0.26100000000000001</c:v>
                </c:pt>
                <c:pt idx="11">
                  <c:v>0.39400000000000002</c:v>
                </c:pt>
                <c:pt idx="12">
                  <c:v>0.28599999999999998</c:v>
                </c:pt>
                <c:pt idx="13">
                  <c:v>0.30499999999999999</c:v>
                </c:pt>
                <c:pt idx="14">
                  <c:v>0.47799999999999998</c:v>
                </c:pt>
                <c:pt idx="15">
                  <c:v>7.6999999999999999E-2</c:v>
                </c:pt>
                <c:pt idx="17">
                  <c:v>1</c:v>
                </c:pt>
                <c:pt idx="18">
                  <c:v>0.25</c:v>
                </c:pt>
                <c:pt idx="19">
                  <c:v>3.6999999999999998E-2</c:v>
                </c:pt>
                <c:pt idx="20">
                  <c:v>0.125</c:v>
                </c:pt>
                <c:pt idx="21">
                  <c:v>0.22700000000000001</c:v>
                </c:pt>
                <c:pt idx="24">
                  <c:v>0.68899999999999995</c:v>
                </c:pt>
                <c:pt idx="25">
                  <c:v>0.48</c:v>
                </c:pt>
                <c:pt idx="26">
                  <c:v>0.14899999999999999</c:v>
                </c:pt>
                <c:pt idx="28">
                  <c:v>0.44400000000000001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'Q76'!$Q$357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'Q76'!$Q$358:$Q$387</c:f>
              <c:numCache>
                <c:formatCode>#,##0.0%</c:formatCode>
                <c:ptCount val="30"/>
                <c:pt idx="0">
                  <c:v>0.70588235294117652</c:v>
                </c:pt>
                <c:pt idx="1">
                  <c:v>0.5</c:v>
                </c:pt>
                <c:pt idx="6">
                  <c:v>0.4</c:v>
                </c:pt>
                <c:pt idx="8">
                  <c:v>0.73076923076923084</c:v>
                </c:pt>
                <c:pt idx="9">
                  <c:v>0.3768115942028985</c:v>
                </c:pt>
                <c:pt idx="11">
                  <c:v>0.46153846153846151</c:v>
                </c:pt>
                <c:pt idx="12">
                  <c:v>0.1111111111111111</c:v>
                </c:pt>
                <c:pt idx="13">
                  <c:v>0.46153846153846151</c:v>
                </c:pt>
                <c:pt idx="19">
                  <c:v>4.3478260869565216E-2</c:v>
                </c:pt>
                <c:pt idx="20">
                  <c:v>0.46875</c:v>
                </c:pt>
                <c:pt idx="24">
                  <c:v>0.77419354838709675</c:v>
                </c:pt>
                <c:pt idx="25">
                  <c:v>0.54166666666666663</c:v>
                </c:pt>
                <c:pt idx="26">
                  <c:v>0.1</c:v>
                </c:pt>
                <c:pt idx="27">
                  <c:v>0.42307692307692307</c:v>
                </c:pt>
                <c:pt idx="28">
                  <c:v>0.48484848484848486</c:v>
                </c:pt>
                <c:pt idx="29">
                  <c:v>0.12328767123287671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4590208"/>
        <c:axId val="174600192"/>
      </c:barChart>
      <c:catAx>
        <c:axId val="1745902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0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902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1127285413431"/>
          <c:y val="0.92913676074840856"/>
          <c:w val="0.19586246470056179"/>
          <c:h val="4.5275731985621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activities in educational programmes - serving as externship training site for pharmacy students in 2010 (n=958)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'Q76'!$D$74:$D$103</c:f>
              <c:numCache>
                <c:formatCode>0.0%</c:formatCode>
                <c:ptCount val="30"/>
                <c:pt idx="0">
                  <c:v>1.0438413361169102E-2</c:v>
                </c:pt>
                <c:pt idx="1">
                  <c:v>2.6096033402922755E-2</c:v>
                </c:pt>
                <c:pt idx="2">
                  <c:v>2.0876826722338203E-3</c:v>
                </c:pt>
                <c:pt idx="3">
                  <c:v>8.350730688935281E-3</c:v>
                </c:pt>
                <c:pt idx="4">
                  <c:v>5.2192066805845511E-3</c:v>
                </c:pt>
                <c:pt idx="5">
                  <c:v>3.7578288100208766E-2</c:v>
                </c:pt>
                <c:pt idx="6">
                  <c:v>5.2192066805845511E-3</c:v>
                </c:pt>
                <c:pt idx="7">
                  <c:v>1.0438413361169101E-3</c:v>
                </c:pt>
                <c:pt idx="8">
                  <c:v>1.1482254697286013E-2</c:v>
                </c:pt>
                <c:pt idx="9">
                  <c:v>7.3068893528183713E-3</c:v>
                </c:pt>
                <c:pt idx="10">
                  <c:v>1.5657620041753653E-2</c:v>
                </c:pt>
                <c:pt idx="11">
                  <c:v>6.1586638830897704E-2</c:v>
                </c:pt>
                <c:pt idx="12">
                  <c:v>2.6096033402922755E-2</c:v>
                </c:pt>
                <c:pt idx="13">
                  <c:v>4.1753653444676408E-2</c:v>
                </c:pt>
                <c:pt idx="14">
                  <c:v>1.3569937369519834E-2</c:v>
                </c:pt>
                <c:pt idx="15">
                  <c:v>8.0375782881002084E-2</c:v>
                </c:pt>
                <c:pt idx="16">
                  <c:v>3.1315240083507308E-3</c:v>
                </c:pt>
                <c:pt idx="17">
                  <c:v>1.0438413361169101E-3</c:v>
                </c:pt>
                <c:pt idx="18">
                  <c:v>3.1315240083507308E-3</c:v>
                </c:pt>
                <c:pt idx="19">
                  <c:v>8.350730688935281E-3</c:v>
                </c:pt>
                <c:pt idx="20">
                  <c:v>1.3569937369519834E-2</c:v>
                </c:pt>
                <c:pt idx="21">
                  <c:v>2.1920668058455117E-2</c:v>
                </c:pt>
                <c:pt idx="22">
                  <c:v>2.5052192066805846E-2</c:v>
                </c:pt>
                <c:pt idx="23">
                  <c:v>6.2630480167014616E-3</c:v>
                </c:pt>
                <c:pt idx="24">
                  <c:v>2.2964509394572025E-2</c:v>
                </c:pt>
                <c:pt idx="25">
                  <c:v>8.350730688935281E-3</c:v>
                </c:pt>
                <c:pt idx="26">
                  <c:v>5.3235908141962419E-2</c:v>
                </c:pt>
                <c:pt idx="27">
                  <c:v>1.0438413361169102E-2</c:v>
                </c:pt>
                <c:pt idx="28">
                  <c:v>1.2526096033402923E-2</c:v>
                </c:pt>
                <c:pt idx="29">
                  <c:v>1.2526096033402923E-2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'Q76'!$F$74:$F$103</c:f>
              <c:numCache>
                <c:formatCode>0.0%</c:formatCode>
                <c:ptCount val="30"/>
                <c:pt idx="0">
                  <c:v>2.7139874739039668E-2</c:v>
                </c:pt>
                <c:pt idx="1">
                  <c:v>8.350730688935281E-3</c:v>
                </c:pt>
                <c:pt idx="2">
                  <c:v>3.1315240083507308E-3</c:v>
                </c:pt>
                <c:pt idx="3">
                  <c:v>4.9060542797494784E-2</c:v>
                </c:pt>
                <c:pt idx="4">
                  <c:v>3.444676409185804E-2</c:v>
                </c:pt>
                <c:pt idx="5">
                  <c:v>5.2192066805845511E-3</c:v>
                </c:pt>
                <c:pt idx="6">
                  <c:v>1.0438413361169101E-3</c:v>
                </c:pt>
                <c:pt idx="7">
                  <c:v>1.7745302713987474E-2</c:v>
                </c:pt>
                <c:pt idx="8">
                  <c:v>2.8183716075156576E-2</c:v>
                </c:pt>
                <c:pt idx="9">
                  <c:v>1.2526096033402923E-2</c:v>
                </c:pt>
                <c:pt idx="10">
                  <c:v>1.0438413361169101E-3</c:v>
                </c:pt>
                <c:pt idx="11">
                  <c:v>4.4885177453027142E-2</c:v>
                </c:pt>
                <c:pt idx="12">
                  <c:v>6.2630480167014616E-3</c:v>
                </c:pt>
                <c:pt idx="13">
                  <c:v>6.2630480167014616E-3</c:v>
                </c:pt>
                <c:pt idx="14">
                  <c:v>1.6701461377870562E-2</c:v>
                </c:pt>
                <c:pt idx="15">
                  <c:v>4.1753653444676408E-2</c:v>
                </c:pt>
                <c:pt idx="16">
                  <c:v>2.6096033402922755E-2</c:v>
                </c:pt>
                <c:pt idx="17">
                  <c:v>3.1315240083507308E-3</c:v>
                </c:pt>
                <c:pt idx="18">
                  <c:v>2.0876826722338203E-3</c:v>
                </c:pt>
                <c:pt idx="19">
                  <c:v>0</c:v>
                </c:pt>
                <c:pt idx="20">
                  <c:v>1.0438413361169101E-3</c:v>
                </c:pt>
                <c:pt idx="21">
                  <c:v>9.3945720250521916E-3</c:v>
                </c:pt>
                <c:pt idx="22">
                  <c:v>2.0876826722338203E-3</c:v>
                </c:pt>
                <c:pt idx="23">
                  <c:v>2.2964509394572025E-2</c:v>
                </c:pt>
                <c:pt idx="24">
                  <c:v>3.6534446764091857E-2</c:v>
                </c:pt>
                <c:pt idx="25">
                  <c:v>1.5657620041753653E-2</c:v>
                </c:pt>
                <c:pt idx="26">
                  <c:v>6.2630480167014616E-3</c:v>
                </c:pt>
                <c:pt idx="27">
                  <c:v>5.2192066805845511E-3</c:v>
                </c:pt>
                <c:pt idx="28">
                  <c:v>7.3068893528183713E-3</c:v>
                </c:pt>
                <c:pt idx="29">
                  <c:v>2.0876826722338203E-3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625536"/>
        <c:axId val="174627072"/>
      </c:barChart>
      <c:catAx>
        <c:axId val="174625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270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255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activities in educational programmes - offer a post graduate pharmacy training programme in 2010 (n=958)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'Q76'!$D$143:$D$172</c:f>
              <c:numCache>
                <c:formatCode>0.0%</c:formatCode>
                <c:ptCount val="30"/>
                <c:pt idx="0">
                  <c:v>9.3945720250521916E-3</c:v>
                </c:pt>
                <c:pt idx="1">
                  <c:v>1.4613778705636743E-2</c:v>
                </c:pt>
                <c:pt idx="2">
                  <c:v>2.0876826722338203E-3</c:v>
                </c:pt>
                <c:pt idx="3">
                  <c:v>3.1315240083507308E-3</c:v>
                </c:pt>
                <c:pt idx="4">
                  <c:v>9.3945720250521916E-3</c:v>
                </c:pt>
                <c:pt idx="5">
                  <c:v>1.7745302713987474E-2</c:v>
                </c:pt>
                <c:pt idx="6">
                  <c:v>1.0438413361169101E-3</c:v>
                </c:pt>
                <c:pt idx="7">
                  <c:v>1.0438413361169101E-3</c:v>
                </c:pt>
                <c:pt idx="8">
                  <c:v>1.0438413361169101E-3</c:v>
                </c:pt>
                <c:pt idx="9">
                  <c:v>5.2192066805845511E-3</c:v>
                </c:pt>
                <c:pt idx="10">
                  <c:v>2.0876826722338203E-3</c:v>
                </c:pt>
                <c:pt idx="11">
                  <c:v>3.9665970772442591E-2</c:v>
                </c:pt>
                <c:pt idx="12">
                  <c:v>2.0876826722338203E-3</c:v>
                </c:pt>
                <c:pt idx="13">
                  <c:v>1.8789144050104383E-2</c:v>
                </c:pt>
                <c:pt idx="14">
                  <c:v>1.2526096033402923E-2</c:v>
                </c:pt>
                <c:pt idx="15">
                  <c:v>8.7682672233820466E-2</c:v>
                </c:pt>
                <c:pt idx="16">
                  <c:v>1.0438413361169101E-3</c:v>
                </c:pt>
                <c:pt idx="17">
                  <c:v>0</c:v>
                </c:pt>
                <c:pt idx="18">
                  <c:v>0</c:v>
                </c:pt>
                <c:pt idx="19">
                  <c:v>5.2192066805845511E-3</c:v>
                </c:pt>
                <c:pt idx="20">
                  <c:v>5.2192066805845511E-3</c:v>
                </c:pt>
                <c:pt idx="21">
                  <c:v>3.1315240083507308E-3</c:v>
                </c:pt>
                <c:pt idx="22">
                  <c:v>9.3945720250521916E-3</c:v>
                </c:pt>
                <c:pt idx="23">
                  <c:v>1.0438413361169102E-2</c:v>
                </c:pt>
                <c:pt idx="24">
                  <c:v>3.1315240083507308E-3</c:v>
                </c:pt>
                <c:pt idx="25">
                  <c:v>6.2630480167014616E-3</c:v>
                </c:pt>
                <c:pt idx="26">
                  <c:v>3.2359081419624215E-2</c:v>
                </c:pt>
                <c:pt idx="27">
                  <c:v>1.0438413361169101E-3</c:v>
                </c:pt>
                <c:pt idx="28">
                  <c:v>1.0438413361169102E-2</c:v>
                </c:pt>
                <c:pt idx="29">
                  <c:v>1.3569937369519834E-2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'Q76'!$B$143:$B$172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'Q76'!$F$143:$F$172</c:f>
              <c:numCache>
                <c:formatCode>0.0%</c:formatCode>
                <c:ptCount val="30"/>
                <c:pt idx="0">
                  <c:v>2.8183716075156576E-2</c:v>
                </c:pt>
                <c:pt idx="1">
                  <c:v>1.9832985386221295E-2</c:v>
                </c:pt>
                <c:pt idx="2">
                  <c:v>3.1315240083507308E-3</c:v>
                </c:pt>
                <c:pt idx="3">
                  <c:v>5.4279749478079335E-2</c:v>
                </c:pt>
                <c:pt idx="4">
                  <c:v>3.0271398747390398E-2</c:v>
                </c:pt>
                <c:pt idx="5">
                  <c:v>2.5052192066805846E-2</c:v>
                </c:pt>
                <c:pt idx="6">
                  <c:v>5.2192066805845511E-3</c:v>
                </c:pt>
                <c:pt idx="7">
                  <c:v>1.7745302713987474E-2</c:v>
                </c:pt>
                <c:pt idx="8">
                  <c:v>3.8622129436325675E-2</c:v>
                </c:pt>
                <c:pt idx="9">
                  <c:v>1.4613778705636743E-2</c:v>
                </c:pt>
                <c:pt idx="10">
                  <c:v>1.4613778705636743E-2</c:v>
                </c:pt>
                <c:pt idx="11">
                  <c:v>6.6805845511482248E-2</c:v>
                </c:pt>
                <c:pt idx="12">
                  <c:v>3.0271398747390398E-2</c:v>
                </c:pt>
                <c:pt idx="13">
                  <c:v>2.9227557411273485E-2</c:v>
                </c:pt>
                <c:pt idx="14">
                  <c:v>1.7745302713987474E-2</c:v>
                </c:pt>
                <c:pt idx="15">
                  <c:v>3.444676409185804E-2</c:v>
                </c:pt>
                <c:pt idx="16">
                  <c:v>2.8183716075156576E-2</c:v>
                </c:pt>
                <c:pt idx="17">
                  <c:v>4.1753653444676405E-3</c:v>
                </c:pt>
                <c:pt idx="18">
                  <c:v>5.2192066805845511E-3</c:v>
                </c:pt>
                <c:pt idx="19">
                  <c:v>3.1315240083507308E-3</c:v>
                </c:pt>
                <c:pt idx="20">
                  <c:v>9.3945720250521916E-3</c:v>
                </c:pt>
                <c:pt idx="21">
                  <c:v>2.8183716075156576E-2</c:v>
                </c:pt>
                <c:pt idx="22">
                  <c:v>1.7745302713987474E-2</c:v>
                </c:pt>
                <c:pt idx="23">
                  <c:v>1.8789144050104383E-2</c:v>
                </c:pt>
                <c:pt idx="24">
                  <c:v>5.6367432150313153E-2</c:v>
                </c:pt>
                <c:pt idx="25">
                  <c:v>1.7745302713987474E-2</c:v>
                </c:pt>
                <c:pt idx="26">
                  <c:v>2.7139874739039668E-2</c:v>
                </c:pt>
                <c:pt idx="27">
                  <c:v>1.4613778705636743E-2</c:v>
                </c:pt>
                <c:pt idx="28">
                  <c:v>9.3945720250521916E-3</c:v>
                </c:pt>
                <c:pt idx="29">
                  <c:v>1.0438413361169101E-3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58912"/>
        <c:axId val="174768896"/>
      </c:barChart>
      <c:catAx>
        <c:axId val="174758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88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7589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activities in educational programmes - involvement in technician staff training programme in 2010  (n=958)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'Q76'!$D$213:$D$242</c:f>
              <c:numCache>
                <c:formatCode>0.0%</c:formatCode>
                <c:ptCount val="30"/>
                <c:pt idx="0">
                  <c:v>5.2192066805845511E-3</c:v>
                </c:pt>
                <c:pt idx="1">
                  <c:v>1.2526096033402923E-2</c:v>
                </c:pt>
                <c:pt idx="2">
                  <c:v>2.0876826722338203E-3</c:v>
                </c:pt>
                <c:pt idx="3">
                  <c:v>1.1482254697286013E-2</c:v>
                </c:pt>
                <c:pt idx="4">
                  <c:v>1.2526096033402923E-2</c:v>
                </c:pt>
                <c:pt idx="5">
                  <c:v>2.0876826722338204E-2</c:v>
                </c:pt>
                <c:pt idx="6">
                  <c:v>6.2630480167014616E-3</c:v>
                </c:pt>
                <c:pt idx="7">
                  <c:v>1.0438413361169101E-3</c:v>
                </c:pt>
                <c:pt idx="8">
                  <c:v>1.5657620041753653E-2</c:v>
                </c:pt>
                <c:pt idx="9">
                  <c:v>9.3945720250521916E-3</c:v>
                </c:pt>
                <c:pt idx="10">
                  <c:v>9.3945720250521916E-3</c:v>
                </c:pt>
                <c:pt idx="11">
                  <c:v>2.5052192066805846E-2</c:v>
                </c:pt>
                <c:pt idx="12">
                  <c:v>9.3945720250521916E-3</c:v>
                </c:pt>
                <c:pt idx="13">
                  <c:v>3.3402922755741124E-2</c:v>
                </c:pt>
                <c:pt idx="14">
                  <c:v>1.4613778705636743E-2</c:v>
                </c:pt>
                <c:pt idx="15">
                  <c:v>1.6701461377870562E-2</c:v>
                </c:pt>
                <c:pt idx="16">
                  <c:v>0</c:v>
                </c:pt>
                <c:pt idx="17">
                  <c:v>0</c:v>
                </c:pt>
                <c:pt idx="18">
                  <c:v>4.1753653444676405E-3</c:v>
                </c:pt>
                <c:pt idx="19">
                  <c:v>6.2630480167014616E-3</c:v>
                </c:pt>
                <c:pt idx="20">
                  <c:v>9.3945720250521916E-3</c:v>
                </c:pt>
                <c:pt idx="21">
                  <c:v>1.2526096033402923E-2</c:v>
                </c:pt>
                <c:pt idx="22">
                  <c:v>2.5052192066805846E-2</c:v>
                </c:pt>
                <c:pt idx="23">
                  <c:v>1.8789144050104383E-2</c:v>
                </c:pt>
                <c:pt idx="24">
                  <c:v>1.7745302713987474E-2</c:v>
                </c:pt>
                <c:pt idx="25">
                  <c:v>1.2526096033402923E-2</c:v>
                </c:pt>
                <c:pt idx="26">
                  <c:v>4.4885177453027142E-2</c:v>
                </c:pt>
                <c:pt idx="27">
                  <c:v>3.1315240083507308E-3</c:v>
                </c:pt>
                <c:pt idx="28">
                  <c:v>4.1753653444676405E-3</c:v>
                </c:pt>
                <c:pt idx="29">
                  <c:v>1.4613778705636743E-2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'Q76'!$F$213:$F$242</c:f>
              <c:numCache>
                <c:formatCode>0.0%</c:formatCode>
                <c:ptCount val="30"/>
                <c:pt idx="0">
                  <c:v>3.2359081419624215E-2</c:v>
                </c:pt>
                <c:pt idx="1">
                  <c:v>2.1920668058455117E-2</c:v>
                </c:pt>
                <c:pt idx="2">
                  <c:v>3.1315240083507308E-3</c:v>
                </c:pt>
                <c:pt idx="3">
                  <c:v>4.5929018789144051E-2</c:v>
                </c:pt>
                <c:pt idx="4">
                  <c:v>2.7139874739039668E-2</c:v>
                </c:pt>
                <c:pt idx="5">
                  <c:v>2.1920668058455117E-2</c:v>
                </c:pt>
                <c:pt idx="6">
                  <c:v>0</c:v>
                </c:pt>
                <c:pt idx="7">
                  <c:v>1.7745302713987474E-2</c:v>
                </c:pt>
                <c:pt idx="8">
                  <c:v>2.4008350730688934E-2</c:v>
                </c:pt>
                <c:pt idx="9">
                  <c:v>1.0438413361169102E-2</c:v>
                </c:pt>
                <c:pt idx="10">
                  <c:v>7.3068893528183713E-3</c:v>
                </c:pt>
                <c:pt idx="11">
                  <c:v>8.1419624217118999E-2</c:v>
                </c:pt>
                <c:pt idx="12">
                  <c:v>2.2964509394572025E-2</c:v>
                </c:pt>
                <c:pt idx="13">
                  <c:v>1.4613778705636743E-2</c:v>
                </c:pt>
                <c:pt idx="14">
                  <c:v>1.5657620041753653E-2</c:v>
                </c:pt>
                <c:pt idx="15">
                  <c:v>0.10542797494780794</c:v>
                </c:pt>
                <c:pt idx="16">
                  <c:v>2.9227557411273485E-2</c:v>
                </c:pt>
                <c:pt idx="17">
                  <c:v>4.1753653444676405E-3</c:v>
                </c:pt>
                <c:pt idx="18">
                  <c:v>1.0438413361169101E-3</c:v>
                </c:pt>
                <c:pt idx="19">
                  <c:v>2.0876826722338203E-3</c:v>
                </c:pt>
                <c:pt idx="20">
                  <c:v>5.2192066805845511E-3</c:v>
                </c:pt>
                <c:pt idx="21">
                  <c:v>1.8789144050104383E-2</c:v>
                </c:pt>
                <c:pt idx="22">
                  <c:v>2.0876826722338203E-3</c:v>
                </c:pt>
                <c:pt idx="23">
                  <c:v>1.0438413361169102E-2</c:v>
                </c:pt>
                <c:pt idx="24">
                  <c:v>4.1753653444676408E-2</c:v>
                </c:pt>
                <c:pt idx="25">
                  <c:v>1.1482254697286013E-2</c:v>
                </c:pt>
                <c:pt idx="26">
                  <c:v>1.4613778705636743E-2</c:v>
                </c:pt>
                <c:pt idx="27">
                  <c:v>1.2526096033402923E-2</c:v>
                </c:pt>
                <c:pt idx="28">
                  <c:v>1.5657620041753653E-2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920640"/>
        <c:axId val="175922176"/>
      </c:barChart>
      <c:catAx>
        <c:axId val="175920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9221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920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activities in educational programmes - none of the above in 2010 (n=958)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'Q76'!$B$282:$B$311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'Q76'!$D$282:$D$311</c:f>
              <c:numCache>
                <c:formatCode>0.0%</c:formatCode>
                <c:ptCount val="30"/>
                <c:pt idx="0">
                  <c:v>3.2894736842105261E-2</c:v>
                </c:pt>
                <c:pt idx="1">
                  <c:v>8.2236842105263164E-2</c:v>
                </c:pt>
                <c:pt idx="2">
                  <c:v>6.5789473684210523E-3</c:v>
                </c:pt>
                <c:pt idx="3">
                  <c:v>2.6315789473684209E-2</c:v>
                </c:pt>
                <c:pt idx="4">
                  <c:v>1.6447368421052631E-2</c:v>
                </c:pt>
                <c:pt idx="5">
                  <c:v>0.11842105263157894</c:v>
                </c:pt>
                <c:pt idx="6">
                  <c:v>1.6447368421052631E-2</c:v>
                </c:pt>
                <c:pt idx="7">
                  <c:v>3.2894736842105261E-3</c:v>
                </c:pt>
                <c:pt idx="8">
                  <c:v>3.6184210526315791E-2</c:v>
                </c:pt>
                <c:pt idx="9">
                  <c:v>2.3026315789473683E-2</c:v>
                </c:pt>
                <c:pt idx="10">
                  <c:v>4.9342105263157895E-2</c:v>
                </c:pt>
                <c:pt idx="11">
                  <c:v>0.19407894736842105</c:v>
                </c:pt>
                <c:pt idx="12">
                  <c:v>8.2236842105263164E-2</c:v>
                </c:pt>
                <c:pt idx="13">
                  <c:v>0.13157894736842105</c:v>
                </c:pt>
                <c:pt idx="14">
                  <c:v>4.2763157894736843E-2</c:v>
                </c:pt>
                <c:pt idx="15">
                  <c:v>0.25328947368421051</c:v>
                </c:pt>
                <c:pt idx="16">
                  <c:v>9.8684210526315784E-3</c:v>
                </c:pt>
                <c:pt idx="17">
                  <c:v>3.2894736842105261E-3</c:v>
                </c:pt>
                <c:pt idx="18">
                  <c:v>9.8684210526315784E-3</c:v>
                </c:pt>
                <c:pt idx="19">
                  <c:v>2.6315789473684209E-2</c:v>
                </c:pt>
                <c:pt idx="20">
                  <c:v>4.2763157894736843E-2</c:v>
                </c:pt>
                <c:pt idx="21">
                  <c:v>6.9078947368421059E-2</c:v>
                </c:pt>
                <c:pt idx="22">
                  <c:v>7.8947368421052627E-2</c:v>
                </c:pt>
                <c:pt idx="23">
                  <c:v>1.9736842105263157E-2</c:v>
                </c:pt>
                <c:pt idx="24">
                  <c:v>7.2368421052631582E-2</c:v>
                </c:pt>
                <c:pt idx="25">
                  <c:v>2.6315789473684209E-2</c:v>
                </c:pt>
                <c:pt idx="26">
                  <c:v>0.16776315789473684</c:v>
                </c:pt>
                <c:pt idx="27">
                  <c:v>3.2894736842105261E-2</c:v>
                </c:pt>
                <c:pt idx="28">
                  <c:v>3.9473684210526314E-2</c:v>
                </c:pt>
                <c:pt idx="29">
                  <c:v>3.9473684210526314E-2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'Q76'!$B$282:$B$311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'Q76'!$F$282:$F$311</c:f>
              <c:numCache>
                <c:formatCode>0.0%</c:formatCode>
                <c:ptCount val="30"/>
                <c:pt idx="0">
                  <c:v>5.2631578947368418E-2</c:v>
                </c:pt>
                <c:pt idx="1">
                  <c:v>8.5526315789473686E-2</c:v>
                </c:pt>
                <c:pt idx="2">
                  <c:v>9.8684210526315784E-3</c:v>
                </c:pt>
                <c:pt idx="3">
                  <c:v>5.921052631578947E-2</c:v>
                </c:pt>
                <c:pt idx="4">
                  <c:v>5.5921052631578948E-2</c:v>
                </c:pt>
                <c:pt idx="5">
                  <c:v>0.11842105263157894</c:v>
                </c:pt>
                <c:pt idx="6">
                  <c:v>1.9736842105263157E-2</c:v>
                </c:pt>
                <c:pt idx="7">
                  <c:v>9.8684210526315784E-3</c:v>
                </c:pt>
                <c:pt idx="8">
                  <c:v>5.2631578947368418E-2</c:v>
                </c:pt>
                <c:pt idx="9">
                  <c:v>3.2894736842105261E-2</c:v>
                </c:pt>
                <c:pt idx="10">
                  <c:v>5.2631578947368418E-2</c:v>
                </c:pt>
                <c:pt idx="11">
                  <c:v>0.23026315789473684</c:v>
                </c:pt>
                <c:pt idx="12">
                  <c:v>8.8815789473684209E-2</c:v>
                </c:pt>
                <c:pt idx="13">
                  <c:v>0.13815789473684212</c:v>
                </c:pt>
                <c:pt idx="14">
                  <c:v>6.9078947368421059E-2</c:v>
                </c:pt>
                <c:pt idx="15">
                  <c:v>0.31907894736842107</c:v>
                </c:pt>
                <c:pt idx="16">
                  <c:v>1.3157894736842105E-2</c:v>
                </c:pt>
                <c:pt idx="17">
                  <c:v>3.2894736842105261E-3</c:v>
                </c:pt>
                <c:pt idx="18">
                  <c:v>1.3157894736842105E-2</c:v>
                </c:pt>
                <c:pt idx="19">
                  <c:v>2.6315789473684209E-2</c:v>
                </c:pt>
                <c:pt idx="20">
                  <c:v>4.2763157894736843E-2</c:v>
                </c:pt>
                <c:pt idx="21">
                  <c:v>7.5657894736842105E-2</c:v>
                </c:pt>
                <c:pt idx="22">
                  <c:v>8.2236842105263164E-2</c:v>
                </c:pt>
                <c:pt idx="23">
                  <c:v>6.5789473684210523E-2</c:v>
                </c:pt>
                <c:pt idx="24">
                  <c:v>8.5526315789473686E-2</c:v>
                </c:pt>
                <c:pt idx="25">
                  <c:v>3.9473684210526314E-2</c:v>
                </c:pt>
                <c:pt idx="26">
                  <c:v>0.18092105263157895</c:v>
                </c:pt>
                <c:pt idx="27">
                  <c:v>3.6184210526315791E-2</c:v>
                </c:pt>
                <c:pt idx="28">
                  <c:v>4.6052631578947366E-2</c:v>
                </c:pt>
                <c:pt idx="29">
                  <c:v>4.6052631578947366E-2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490240"/>
        <c:axId val="180491776"/>
      </c:barChart>
      <c:catAx>
        <c:axId val="180490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9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4917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902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pharmacists in 2005 (n=786)</a:t>
            </a:r>
          </a:p>
        </c:rich>
      </c:tx>
      <c:layout>
        <c:manualLayout>
          <c:xMode val="edge"/>
          <c:yMode val="edge"/>
          <c:x val="0.11848350610849902"/>
          <c:y val="3.1111189052370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69938336076864E-2"/>
          <c:y val="0.18444484471537537"/>
          <c:w val="0.9052146666646097"/>
          <c:h val="0.5133344473403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'Q77'!$C$112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'Q77'!$C$113:$C$135</c:f>
              <c:numCache>
                <c:formatCode>#,##0.0%</c:formatCode>
                <c:ptCount val="23"/>
                <c:pt idx="0">
                  <c:v>1.4999999999999999E-2</c:v>
                </c:pt>
                <c:pt idx="1">
                  <c:v>6.0000000000000001E-3</c:v>
                </c:pt>
                <c:pt idx="2">
                  <c:v>4.0000000000000001E-3</c:v>
                </c:pt>
                <c:pt idx="3">
                  <c:v>3.2000000000000001E-2</c:v>
                </c:pt>
                <c:pt idx="4">
                  <c:v>0.01</c:v>
                </c:pt>
                <c:pt idx="5">
                  <c:v>4.0000000000000001E-3</c:v>
                </c:pt>
                <c:pt idx="6">
                  <c:v>1.9E-2</c:v>
                </c:pt>
                <c:pt idx="7">
                  <c:v>8.0000000000000002E-3</c:v>
                </c:pt>
                <c:pt idx="8">
                  <c:v>5.5E-2</c:v>
                </c:pt>
                <c:pt idx="9">
                  <c:v>4.0000000000000001E-3</c:v>
                </c:pt>
                <c:pt idx="10">
                  <c:v>3.7999999999999999E-2</c:v>
                </c:pt>
                <c:pt idx="11">
                  <c:v>2.9000000000000001E-2</c:v>
                </c:pt>
                <c:pt idx="13">
                  <c:v>8.9999999999999993E-3</c:v>
                </c:pt>
                <c:pt idx="14">
                  <c:v>0</c:v>
                </c:pt>
                <c:pt idx="15">
                  <c:v>1.9E-2</c:v>
                </c:pt>
                <c:pt idx="16">
                  <c:v>6.0000000000000001E-3</c:v>
                </c:pt>
                <c:pt idx="17">
                  <c:v>1.4E-2</c:v>
                </c:pt>
                <c:pt idx="18">
                  <c:v>3.9E-2</c:v>
                </c:pt>
                <c:pt idx="19">
                  <c:v>8.9999999999999993E-3</c:v>
                </c:pt>
                <c:pt idx="20">
                  <c:v>4.4999999999999998E-2</c:v>
                </c:pt>
                <c:pt idx="21">
                  <c:v>1.4999999999999999E-2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strRef>
              <c:f>'Q77'!$D$112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'Q77'!$D$113:$D$135</c:f>
              <c:numCache>
                <c:formatCode>0.0%</c:formatCode>
                <c:ptCount val="23"/>
                <c:pt idx="0">
                  <c:v>2.3E-2</c:v>
                </c:pt>
                <c:pt idx="1">
                  <c:v>1.1000000000000001E-2</c:v>
                </c:pt>
                <c:pt idx="2">
                  <c:v>1.3999999999999999E-2</c:v>
                </c:pt>
                <c:pt idx="3">
                  <c:v>5.3000000000000005E-2</c:v>
                </c:pt>
                <c:pt idx="4">
                  <c:v>2.9999999999999992E-3</c:v>
                </c:pt>
                <c:pt idx="5">
                  <c:v>1.4999999999999999E-2</c:v>
                </c:pt>
                <c:pt idx="6">
                  <c:v>2.3000000000000003E-2</c:v>
                </c:pt>
                <c:pt idx="7">
                  <c:v>0.02</c:v>
                </c:pt>
                <c:pt idx="8">
                  <c:v>0.11000000000000001</c:v>
                </c:pt>
                <c:pt idx="9">
                  <c:v>1.3999999999999999E-2</c:v>
                </c:pt>
                <c:pt idx="10">
                  <c:v>3.2999999999999995E-2</c:v>
                </c:pt>
                <c:pt idx="11">
                  <c:v>2.9999999999999995E-2</c:v>
                </c:pt>
                <c:pt idx="13">
                  <c:v>1.9000000000000003E-2</c:v>
                </c:pt>
                <c:pt idx="14">
                  <c:v>5.0000000000000001E-3</c:v>
                </c:pt>
                <c:pt idx="15">
                  <c:v>1.5000000000000003E-2</c:v>
                </c:pt>
                <c:pt idx="16">
                  <c:v>4.0000000000000001E-3</c:v>
                </c:pt>
                <c:pt idx="17">
                  <c:v>3.4000000000000002E-2</c:v>
                </c:pt>
                <c:pt idx="18">
                  <c:v>3.9E-2</c:v>
                </c:pt>
                <c:pt idx="19">
                  <c:v>2.3E-2</c:v>
                </c:pt>
                <c:pt idx="20">
                  <c:v>3.6000000000000004E-2</c:v>
                </c:pt>
                <c:pt idx="21">
                  <c:v>1.9000000000000003E-2</c:v>
                </c:pt>
                <c:pt idx="22">
                  <c:v>1.0000000000000009E-3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533888"/>
        <c:axId val="180543872"/>
      </c:barChart>
      <c:catAx>
        <c:axId val="1805338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4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4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5338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326815803241608"/>
          <c:y val="0.9288327374976415"/>
          <c:w val="0.56930804881553043"/>
          <c:h val="6.2043837082357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pharmacy technicians in 2005 (n=786)</a:t>
            </a:r>
          </a:p>
        </c:rich>
      </c:tx>
      <c:layout>
        <c:manualLayout>
          <c:xMode val="edge"/>
          <c:yMode val="edge"/>
          <c:x val="0.11829664457410474"/>
          <c:y val="3.1890602715756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755E-2"/>
          <c:y val="0.18678836265434023"/>
          <c:w val="0.90536347329969791"/>
          <c:h val="0.5034174164220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'Q77'!$C$182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'Q77'!$C$183:$C$205</c:f>
              <c:numCache>
                <c:formatCode>#,##0.0%</c:formatCode>
                <c:ptCount val="23"/>
                <c:pt idx="0">
                  <c:v>1.4999999999999999E-2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3.2000000000000001E-2</c:v>
                </c:pt>
                <c:pt idx="4">
                  <c:v>0.01</c:v>
                </c:pt>
                <c:pt idx="5">
                  <c:v>1E-3</c:v>
                </c:pt>
                <c:pt idx="6">
                  <c:v>1.7000000000000001E-2</c:v>
                </c:pt>
                <c:pt idx="7">
                  <c:v>1.4999999999999999E-2</c:v>
                </c:pt>
                <c:pt idx="8">
                  <c:v>5.1999999999999998E-2</c:v>
                </c:pt>
                <c:pt idx="9">
                  <c:v>1E-3</c:v>
                </c:pt>
                <c:pt idx="10">
                  <c:v>4.2000000000000003E-2</c:v>
                </c:pt>
                <c:pt idx="11">
                  <c:v>2.9000000000000001E-2</c:v>
                </c:pt>
                <c:pt idx="13">
                  <c:v>6.0000000000000001E-3</c:v>
                </c:pt>
                <c:pt idx="14">
                  <c:v>1E-3</c:v>
                </c:pt>
                <c:pt idx="15">
                  <c:v>2.4E-2</c:v>
                </c:pt>
                <c:pt idx="16">
                  <c:v>6.0000000000000001E-3</c:v>
                </c:pt>
                <c:pt idx="17">
                  <c:v>1.4E-2</c:v>
                </c:pt>
                <c:pt idx="18">
                  <c:v>3.6999999999999998E-2</c:v>
                </c:pt>
                <c:pt idx="19">
                  <c:v>8.0000000000000002E-3</c:v>
                </c:pt>
                <c:pt idx="20">
                  <c:v>2.7E-2</c:v>
                </c:pt>
                <c:pt idx="21">
                  <c:v>1.4999999999999999E-2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'Q77'!$D$182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'Q77'!$D$183:$D$205</c:f>
              <c:numCache>
                <c:formatCode>0.0%</c:formatCode>
                <c:ptCount val="23"/>
                <c:pt idx="0">
                  <c:v>2.3E-2</c:v>
                </c:pt>
                <c:pt idx="1">
                  <c:v>1.2E-2</c:v>
                </c:pt>
                <c:pt idx="2">
                  <c:v>1.2999999999999998E-2</c:v>
                </c:pt>
                <c:pt idx="3">
                  <c:v>5.3000000000000005E-2</c:v>
                </c:pt>
                <c:pt idx="4">
                  <c:v>2.9999999999999992E-3</c:v>
                </c:pt>
                <c:pt idx="5">
                  <c:v>1.7999999999999999E-2</c:v>
                </c:pt>
                <c:pt idx="6">
                  <c:v>2.5000000000000001E-2</c:v>
                </c:pt>
                <c:pt idx="7">
                  <c:v>1.3000000000000001E-2</c:v>
                </c:pt>
                <c:pt idx="8">
                  <c:v>0.11300000000000002</c:v>
                </c:pt>
                <c:pt idx="9">
                  <c:v>1.6999999999999998E-2</c:v>
                </c:pt>
                <c:pt idx="10">
                  <c:v>2.8999999999999991E-2</c:v>
                </c:pt>
                <c:pt idx="11">
                  <c:v>2.9999999999999995E-2</c:v>
                </c:pt>
                <c:pt idx="13">
                  <c:v>2.1999999999999999E-2</c:v>
                </c:pt>
                <c:pt idx="14">
                  <c:v>4.0000000000000001E-3</c:v>
                </c:pt>
                <c:pt idx="15">
                  <c:v>1.0000000000000002E-2</c:v>
                </c:pt>
                <c:pt idx="16">
                  <c:v>4.0000000000000001E-3</c:v>
                </c:pt>
                <c:pt idx="17">
                  <c:v>3.4000000000000002E-2</c:v>
                </c:pt>
                <c:pt idx="18">
                  <c:v>4.1000000000000002E-2</c:v>
                </c:pt>
                <c:pt idx="19">
                  <c:v>2.4E-2</c:v>
                </c:pt>
                <c:pt idx="20">
                  <c:v>5.4000000000000006E-2</c:v>
                </c:pt>
                <c:pt idx="21">
                  <c:v>1.9000000000000003E-2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994048"/>
        <c:axId val="182995584"/>
      </c:barChart>
      <c:catAx>
        <c:axId val="1829940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940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00352280102178"/>
          <c:y val="0.91145694083206918"/>
          <c:w val="0.56930804881553043"/>
          <c:h val="6.3551503372454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other pharmacy staff in 2005 (n=786)</a:t>
            </a:r>
          </a:p>
        </c:rich>
      </c:tx>
      <c:layout>
        <c:manualLayout>
          <c:xMode val="edge"/>
          <c:yMode val="edge"/>
          <c:x val="0.11968503937007874"/>
          <c:y val="3.225806451612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0944881889763E-2"/>
          <c:y val="0.18894009216589927"/>
          <c:w val="0.90551181102362199"/>
          <c:h val="0.49769585253456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'Q77'!$C$250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'Q77'!$C$251:$C$273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5.0000000000000001E-3</c:v>
                </c:pt>
                <c:pt idx="5">
                  <c:v>1E-3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3.3000000000000002E-2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1.4E-2</c:v>
                </c:pt>
                <c:pt idx="13">
                  <c:v>1E-3</c:v>
                </c:pt>
                <c:pt idx="14">
                  <c:v>1E-3</c:v>
                </c:pt>
                <c:pt idx="15">
                  <c:v>0.01</c:v>
                </c:pt>
                <c:pt idx="16">
                  <c:v>1E-3</c:v>
                </c:pt>
                <c:pt idx="17">
                  <c:v>1E-3</c:v>
                </c:pt>
                <c:pt idx="18">
                  <c:v>0.01</c:v>
                </c:pt>
                <c:pt idx="19">
                  <c:v>3.0000000000000001E-3</c:v>
                </c:pt>
                <c:pt idx="20">
                  <c:v>1.4999999999999999E-2</c:v>
                </c:pt>
                <c:pt idx="21">
                  <c:v>8.9999999999999993E-3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'Q77'!$D$250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'Q77'!$D$251:$D$273</c:f>
              <c:numCache>
                <c:formatCode>0.0%</c:formatCode>
                <c:ptCount val="23"/>
                <c:pt idx="0">
                  <c:v>3.3000000000000002E-2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8.2000000000000003E-2</c:v>
                </c:pt>
                <c:pt idx="4">
                  <c:v>8.0000000000000002E-3</c:v>
                </c:pt>
                <c:pt idx="5">
                  <c:v>1.7999999999999999E-2</c:v>
                </c:pt>
                <c:pt idx="6">
                  <c:v>3.7000000000000005E-2</c:v>
                </c:pt>
                <c:pt idx="7">
                  <c:v>2.4E-2</c:v>
                </c:pt>
                <c:pt idx="8">
                  <c:v>0.13200000000000001</c:v>
                </c:pt>
                <c:pt idx="9">
                  <c:v>1.4999999999999999E-2</c:v>
                </c:pt>
                <c:pt idx="10">
                  <c:v>6.7999999999999991E-2</c:v>
                </c:pt>
                <c:pt idx="11">
                  <c:v>4.4999999999999998E-2</c:v>
                </c:pt>
                <c:pt idx="13">
                  <c:v>2.7E-2</c:v>
                </c:pt>
                <c:pt idx="14">
                  <c:v>4.0000000000000001E-3</c:v>
                </c:pt>
                <c:pt idx="15">
                  <c:v>2.4E-2</c:v>
                </c:pt>
                <c:pt idx="16">
                  <c:v>9.0000000000000011E-3</c:v>
                </c:pt>
                <c:pt idx="17">
                  <c:v>4.7E-2</c:v>
                </c:pt>
                <c:pt idx="18">
                  <c:v>6.8000000000000005E-2</c:v>
                </c:pt>
                <c:pt idx="19">
                  <c:v>2.9000000000000001E-2</c:v>
                </c:pt>
                <c:pt idx="20">
                  <c:v>6.6000000000000003E-2</c:v>
                </c:pt>
                <c:pt idx="21">
                  <c:v>2.5000000000000001E-2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029120"/>
        <c:axId val="183436416"/>
      </c:barChart>
      <c:catAx>
        <c:axId val="1830291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3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3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2912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2223494834918"/>
          <c:y val="0.9226440594894052"/>
          <c:w val="0.57037054228471684"/>
          <c:h val="6.7924716036029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Internally organized continuing education programme designed to enhance the knowledge or skills of none of the above in 2005 (n=786)</a:t>
            </a:r>
          </a:p>
        </c:rich>
      </c:tx>
      <c:layout>
        <c:manualLayout>
          <c:xMode val="edge"/>
          <c:yMode val="edge"/>
          <c:x val="0.11949702562251352"/>
          <c:y val="3.0905077262693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27155081741173E-2"/>
          <c:y val="0.18322335304427342"/>
          <c:w val="0.90566176798006337"/>
          <c:h val="0.51655740496819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'Q77'!$C$319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'Q77'!$C$320:$C$342</c:f>
              <c:numCache>
                <c:formatCode>#,##0.0%</c:formatCode>
                <c:ptCount val="23"/>
                <c:pt idx="0">
                  <c:v>0.02</c:v>
                </c:pt>
                <c:pt idx="1">
                  <c:v>8.9999999999999993E-3</c:v>
                </c:pt>
                <c:pt idx="2">
                  <c:v>1.2999999999999999E-2</c:v>
                </c:pt>
                <c:pt idx="3">
                  <c:v>4.8000000000000001E-2</c:v>
                </c:pt>
                <c:pt idx="4">
                  <c:v>3.0000000000000001E-3</c:v>
                </c:pt>
                <c:pt idx="5">
                  <c:v>1.4999999999999999E-2</c:v>
                </c:pt>
                <c:pt idx="6">
                  <c:v>2.3E-2</c:v>
                </c:pt>
                <c:pt idx="7">
                  <c:v>1.2999999999999999E-2</c:v>
                </c:pt>
                <c:pt idx="8">
                  <c:v>9.8000000000000004E-2</c:v>
                </c:pt>
                <c:pt idx="9">
                  <c:v>1.2999999999999999E-2</c:v>
                </c:pt>
                <c:pt idx="10">
                  <c:v>2.8000000000000001E-2</c:v>
                </c:pt>
                <c:pt idx="11">
                  <c:v>2.7E-2</c:v>
                </c:pt>
                <c:pt idx="13">
                  <c:v>1.9E-2</c:v>
                </c:pt>
                <c:pt idx="14">
                  <c:v>4.0000000000000001E-3</c:v>
                </c:pt>
                <c:pt idx="15">
                  <c:v>8.9999999999999993E-3</c:v>
                </c:pt>
                <c:pt idx="16">
                  <c:v>4.0000000000000001E-3</c:v>
                </c:pt>
                <c:pt idx="17">
                  <c:v>3.2000000000000001E-2</c:v>
                </c:pt>
                <c:pt idx="18">
                  <c:v>3.4000000000000002E-2</c:v>
                </c:pt>
                <c:pt idx="19">
                  <c:v>2.3E-2</c:v>
                </c:pt>
                <c:pt idx="20">
                  <c:v>3.3000000000000002E-2</c:v>
                </c:pt>
                <c:pt idx="21">
                  <c:v>1.0999999999999999E-2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'Q77'!$D$319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'Q77'!$D$320:$D$342</c:f>
              <c:numCache>
                <c:formatCode>0.0%</c:formatCode>
                <c:ptCount val="23"/>
                <c:pt idx="0">
                  <c:v>1.7999999999999999E-2</c:v>
                </c:pt>
                <c:pt idx="1">
                  <c:v>8.0000000000000019E-3</c:v>
                </c:pt>
                <c:pt idx="2">
                  <c:v>4.9999999999999992E-3</c:v>
                </c:pt>
                <c:pt idx="3">
                  <c:v>3.7000000000000005E-2</c:v>
                </c:pt>
                <c:pt idx="4">
                  <c:v>9.9999999999999985E-3</c:v>
                </c:pt>
                <c:pt idx="5">
                  <c:v>4.0000000000000001E-3</c:v>
                </c:pt>
                <c:pt idx="6">
                  <c:v>1.9000000000000003E-2</c:v>
                </c:pt>
                <c:pt idx="7">
                  <c:v>1.5000000000000001E-2</c:v>
                </c:pt>
                <c:pt idx="8">
                  <c:v>6.7000000000000004E-2</c:v>
                </c:pt>
                <c:pt idx="9">
                  <c:v>4.9999999999999992E-3</c:v>
                </c:pt>
                <c:pt idx="10">
                  <c:v>4.2999999999999997E-2</c:v>
                </c:pt>
                <c:pt idx="11">
                  <c:v>3.2000000000000001E-2</c:v>
                </c:pt>
                <c:pt idx="13">
                  <c:v>9.0000000000000011E-3</c:v>
                </c:pt>
                <c:pt idx="14">
                  <c:v>1E-3</c:v>
                </c:pt>
                <c:pt idx="15">
                  <c:v>2.5000000000000001E-2</c:v>
                </c:pt>
                <c:pt idx="16">
                  <c:v>6.0000000000000001E-3</c:v>
                </c:pt>
                <c:pt idx="17">
                  <c:v>1.6E-2</c:v>
                </c:pt>
                <c:pt idx="18">
                  <c:v>4.3999999999999997E-2</c:v>
                </c:pt>
                <c:pt idx="19">
                  <c:v>9.0000000000000011E-3</c:v>
                </c:pt>
                <c:pt idx="20">
                  <c:v>4.8000000000000001E-2</c:v>
                </c:pt>
                <c:pt idx="21">
                  <c:v>2.3000000000000003E-2</c:v>
                </c:pt>
                <c:pt idx="22">
                  <c:v>9.0000000000000011E-3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65856"/>
        <c:axId val="183467392"/>
      </c:barChart>
      <c:catAx>
        <c:axId val="1834658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6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6585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93490321970878"/>
          <c:y val="0.92947825497669734"/>
          <c:w val="0.56966742066328113"/>
          <c:h val="6.14829974109099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Internally organized continuing education programme designed to enhance the knowledge or skills of pharmacists - comparison between years</a:t>
            </a:r>
          </a:p>
        </c:rich>
      </c:tx>
      <c:layout>
        <c:manualLayout>
          <c:xMode val="edge"/>
          <c:yMode val="edge"/>
          <c:x val="0.14446002805049118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326E-2"/>
          <c:y val="0.19114262625342868"/>
          <c:w val="0.90743338008415031"/>
          <c:h val="0.4918426114569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'Q77'!$C$357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'Q77'!$C$358:$C$387</c:f>
              <c:numCache>
                <c:formatCode>0.0%</c:formatCode>
                <c:ptCount val="30"/>
                <c:pt idx="0">
                  <c:v>0.5714285714285714</c:v>
                </c:pt>
                <c:pt idx="1">
                  <c:v>0.58823529411764708</c:v>
                </c:pt>
                <c:pt idx="2">
                  <c:v>0.4</c:v>
                </c:pt>
                <c:pt idx="3">
                  <c:v>0.5636363636363636</c:v>
                </c:pt>
                <c:pt idx="4">
                  <c:v>0.17948717948717949</c:v>
                </c:pt>
                <c:pt idx="5">
                  <c:v>0.68292682926829273</c:v>
                </c:pt>
                <c:pt idx="6">
                  <c:v>0.83333333333333337</c:v>
                </c:pt>
                <c:pt idx="7">
                  <c:v>0.16666666666666666</c:v>
                </c:pt>
                <c:pt idx="8">
                  <c:v>0.57894736842105265</c:v>
                </c:pt>
                <c:pt idx="9">
                  <c:v>0.55555555555555558</c:v>
                </c:pt>
                <c:pt idx="10">
                  <c:v>0.75</c:v>
                </c:pt>
                <c:pt idx="11">
                  <c:v>0.51515151515151514</c:v>
                </c:pt>
                <c:pt idx="12">
                  <c:v>9.6774193548387094E-2</c:v>
                </c:pt>
                <c:pt idx="13">
                  <c:v>0.52173913043478259</c:v>
                </c:pt>
                <c:pt idx="14">
                  <c:v>0.55172413793103448</c:v>
                </c:pt>
                <c:pt idx="15">
                  <c:v>0.33620689655172414</c:v>
                </c:pt>
                <c:pt idx="16">
                  <c:v>7.1428571428571425E-2</c:v>
                </c:pt>
                <c:pt idx="17">
                  <c:v>0.33333333333333331</c:v>
                </c:pt>
                <c:pt idx="18">
                  <c:v>0.4</c:v>
                </c:pt>
                <c:pt idx="19">
                  <c:v>0.75</c:v>
                </c:pt>
                <c:pt idx="20">
                  <c:v>0.61538461538461542</c:v>
                </c:pt>
                <c:pt idx="21">
                  <c:v>0.68292682926829273</c:v>
                </c:pt>
                <c:pt idx="22">
                  <c:v>0.61538461538461542</c:v>
                </c:pt>
                <c:pt idx="23">
                  <c:v>0.58620689655172409</c:v>
                </c:pt>
                <c:pt idx="24">
                  <c:v>0.50877192982456143</c:v>
                </c:pt>
                <c:pt idx="25">
                  <c:v>0.27272727272727271</c:v>
                </c:pt>
                <c:pt idx="26">
                  <c:v>0.64912280701754388</c:v>
                </c:pt>
                <c:pt idx="27">
                  <c:v>0.75</c:v>
                </c:pt>
                <c:pt idx="28">
                  <c:v>0.78947368421052633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'Q77'!$D$357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'Q77'!$D$358:$D$387</c:f>
              <c:numCache>
                <c:formatCode>0.0%</c:formatCode>
                <c:ptCount val="30"/>
                <c:pt idx="0">
                  <c:v>0.4</c:v>
                </c:pt>
                <c:pt idx="1">
                  <c:v>0.38500000000000001</c:v>
                </c:pt>
                <c:pt idx="4">
                  <c:v>0.214</c:v>
                </c:pt>
                <c:pt idx="5">
                  <c:v>0.373</c:v>
                </c:pt>
                <c:pt idx="6">
                  <c:v>0.8</c:v>
                </c:pt>
                <c:pt idx="7">
                  <c:v>0.2</c:v>
                </c:pt>
                <c:pt idx="8">
                  <c:v>0.45500000000000002</c:v>
                </c:pt>
                <c:pt idx="9">
                  <c:v>0.27300000000000002</c:v>
                </c:pt>
                <c:pt idx="11">
                  <c:v>0.33100000000000002</c:v>
                </c:pt>
                <c:pt idx="12">
                  <c:v>0.214</c:v>
                </c:pt>
                <c:pt idx="13">
                  <c:v>0.53600000000000003</c:v>
                </c:pt>
                <c:pt idx="14">
                  <c:v>0.5</c:v>
                </c:pt>
                <c:pt idx="17">
                  <c:v>0.318</c:v>
                </c:pt>
                <c:pt idx="18">
                  <c:v>0</c:v>
                </c:pt>
                <c:pt idx="19">
                  <c:v>0.55600000000000005</c:v>
                </c:pt>
                <c:pt idx="20">
                  <c:v>0.625</c:v>
                </c:pt>
                <c:pt idx="21">
                  <c:v>0.28899999999999998</c:v>
                </c:pt>
                <c:pt idx="24">
                  <c:v>0.50800000000000001</c:v>
                </c:pt>
                <c:pt idx="25">
                  <c:v>0.28000000000000003</c:v>
                </c:pt>
                <c:pt idx="26">
                  <c:v>0.54700000000000004</c:v>
                </c:pt>
                <c:pt idx="28">
                  <c:v>0.44400000000000001</c:v>
                </c:pt>
                <c:pt idx="29">
                  <c:v>0.875</c:v>
                </c:pt>
              </c:numCache>
            </c:numRef>
          </c:val>
        </c:ser>
        <c:ser>
          <c:idx val="2"/>
          <c:order val="2"/>
          <c:tx>
            <c:strRef>
              <c:f>'Q77'!$E$357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'Q77'!$E$358:$E$387</c:f>
              <c:numCache>
                <c:formatCode>#,##0.0%</c:formatCode>
                <c:ptCount val="30"/>
                <c:pt idx="0">
                  <c:v>0.41176470588235298</c:v>
                </c:pt>
                <c:pt idx="1">
                  <c:v>0.18181818181818182</c:v>
                </c:pt>
                <c:pt idx="6">
                  <c:v>0.5</c:v>
                </c:pt>
                <c:pt idx="8">
                  <c:v>0.24</c:v>
                </c:pt>
                <c:pt idx="9">
                  <c:v>0.4</c:v>
                </c:pt>
                <c:pt idx="11">
                  <c:v>0.28409090909090912</c:v>
                </c:pt>
                <c:pt idx="12">
                  <c:v>0</c:v>
                </c:pt>
                <c:pt idx="13">
                  <c:v>0.38095238095238093</c:v>
                </c:pt>
                <c:pt idx="19">
                  <c:v>0.46808510638297873</c:v>
                </c:pt>
                <c:pt idx="20">
                  <c:v>0.17241379310344829</c:v>
                </c:pt>
                <c:pt idx="24">
                  <c:v>0.50909090909090904</c:v>
                </c:pt>
                <c:pt idx="25">
                  <c:v>0.31818181818181818</c:v>
                </c:pt>
                <c:pt idx="26">
                  <c:v>0.64912280701754388</c:v>
                </c:pt>
                <c:pt idx="27">
                  <c:v>0.72727272727272729</c:v>
                </c:pt>
                <c:pt idx="28">
                  <c:v>0.21875</c:v>
                </c:pt>
                <c:pt idx="29">
                  <c:v>0.76388888888888884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673216"/>
        <c:axId val="185674752"/>
      </c:barChart>
      <c:catAx>
        <c:axId val="185673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4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321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65141893016776"/>
          <c:y val="0.92927308447937162"/>
          <c:w val="0.15662678245031741"/>
          <c:h val="4.12573673870333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Internally organized continuing education programme designed to enhance the knowledge or skills of pharmacy technicians - comparison between years</a:t>
            </a:r>
          </a:p>
        </c:rich>
      </c:tx>
      <c:layout>
        <c:manualLayout>
          <c:xMode val="edge"/>
          <c:yMode val="edge"/>
          <c:x val="0.14425780110819494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29231263720123E-2"/>
          <c:y val="0.19069789096326645"/>
          <c:w val="0.90756426651712752"/>
          <c:h val="0.4930238156611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'Q77'!$G$357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'Q77'!$G$358:$G$387</c:f>
              <c:numCache>
                <c:formatCode>0.0%</c:formatCode>
                <c:ptCount val="30"/>
                <c:pt idx="0">
                  <c:v>0.4</c:v>
                </c:pt>
                <c:pt idx="1">
                  <c:v>0.55882352941176472</c:v>
                </c:pt>
                <c:pt idx="2">
                  <c:v>0.4</c:v>
                </c:pt>
                <c:pt idx="3">
                  <c:v>0.36363636363636365</c:v>
                </c:pt>
                <c:pt idx="4">
                  <c:v>0.28205128205128205</c:v>
                </c:pt>
                <c:pt idx="5">
                  <c:v>0.65853658536585369</c:v>
                </c:pt>
                <c:pt idx="6">
                  <c:v>0.83333333333333337</c:v>
                </c:pt>
                <c:pt idx="7">
                  <c:v>0.16666666666666666</c:v>
                </c:pt>
                <c:pt idx="8">
                  <c:v>0.31578947368421051</c:v>
                </c:pt>
                <c:pt idx="9">
                  <c:v>0.44444444444444442</c:v>
                </c:pt>
                <c:pt idx="10">
                  <c:v>0.375</c:v>
                </c:pt>
                <c:pt idx="11">
                  <c:v>0.42424242424242425</c:v>
                </c:pt>
                <c:pt idx="12">
                  <c:v>3.2258064516129031E-2</c:v>
                </c:pt>
                <c:pt idx="13">
                  <c:v>0.5</c:v>
                </c:pt>
                <c:pt idx="14">
                  <c:v>0.37931034482758619</c:v>
                </c:pt>
                <c:pt idx="15">
                  <c:v>0.14655172413793102</c:v>
                </c:pt>
                <c:pt idx="16">
                  <c:v>3.5714285714285712E-2</c:v>
                </c:pt>
                <c:pt idx="17">
                  <c:v>0.33333333333333331</c:v>
                </c:pt>
                <c:pt idx="18">
                  <c:v>0.8</c:v>
                </c:pt>
                <c:pt idx="19">
                  <c:v>0.875</c:v>
                </c:pt>
                <c:pt idx="20">
                  <c:v>0.53846153846153844</c:v>
                </c:pt>
                <c:pt idx="21">
                  <c:v>0.58536585365853655</c:v>
                </c:pt>
                <c:pt idx="22">
                  <c:v>0.57692307692307687</c:v>
                </c:pt>
                <c:pt idx="23">
                  <c:v>0.55172413793103448</c:v>
                </c:pt>
                <c:pt idx="24">
                  <c:v>0.47368421052631576</c:v>
                </c:pt>
                <c:pt idx="25">
                  <c:v>0.31818181818181818</c:v>
                </c:pt>
                <c:pt idx="26">
                  <c:v>0.45614035087719296</c:v>
                </c:pt>
                <c:pt idx="27">
                  <c:v>0.66666666666666663</c:v>
                </c:pt>
                <c:pt idx="28">
                  <c:v>0.52631578947368418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'Q77'!$H$357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'Q77'!$H$358:$H$387</c:f>
              <c:numCache>
                <c:formatCode>0.0%</c:formatCode>
                <c:ptCount val="30"/>
                <c:pt idx="0">
                  <c:v>0.4</c:v>
                </c:pt>
                <c:pt idx="1">
                  <c:v>0.308</c:v>
                </c:pt>
                <c:pt idx="4">
                  <c:v>0.28599999999999998</c:v>
                </c:pt>
                <c:pt idx="5">
                  <c:v>0.373</c:v>
                </c:pt>
                <c:pt idx="6">
                  <c:v>0.8</c:v>
                </c:pt>
                <c:pt idx="7">
                  <c:v>6.7000000000000004E-2</c:v>
                </c:pt>
                <c:pt idx="8">
                  <c:v>0.39400000000000002</c:v>
                </c:pt>
                <c:pt idx="9">
                  <c:v>0.54500000000000004</c:v>
                </c:pt>
                <c:pt idx="11">
                  <c:v>0.315</c:v>
                </c:pt>
                <c:pt idx="12">
                  <c:v>7.0999999999999994E-2</c:v>
                </c:pt>
                <c:pt idx="13">
                  <c:v>0.58899999999999997</c:v>
                </c:pt>
                <c:pt idx="14">
                  <c:v>0.5</c:v>
                </c:pt>
                <c:pt idx="17">
                  <c:v>0.22700000000000001</c:v>
                </c:pt>
                <c:pt idx="18">
                  <c:v>0.25</c:v>
                </c:pt>
                <c:pt idx="19">
                  <c:v>0.70399999999999996</c:v>
                </c:pt>
                <c:pt idx="20">
                  <c:v>0.625</c:v>
                </c:pt>
                <c:pt idx="21">
                  <c:v>0.28899999999999998</c:v>
                </c:pt>
                <c:pt idx="24">
                  <c:v>0.47499999999999998</c:v>
                </c:pt>
                <c:pt idx="25">
                  <c:v>0.24</c:v>
                </c:pt>
                <c:pt idx="26">
                  <c:v>0.32800000000000001</c:v>
                </c:pt>
                <c:pt idx="28">
                  <c:v>0.44400000000000001</c:v>
                </c:pt>
                <c:pt idx="29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'Q77'!$I$357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'Q77'!$I$358:$I$387</c:f>
              <c:numCache>
                <c:formatCode>#,##0.0%</c:formatCode>
                <c:ptCount val="30"/>
                <c:pt idx="0">
                  <c:v>0.29411764705882354</c:v>
                </c:pt>
                <c:pt idx="1">
                  <c:v>0.27272727272727271</c:v>
                </c:pt>
                <c:pt idx="6">
                  <c:v>0.5</c:v>
                </c:pt>
                <c:pt idx="8">
                  <c:v>0.16</c:v>
                </c:pt>
                <c:pt idx="9">
                  <c:v>0.65</c:v>
                </c:pt>
                <c:pt idx="11">
                  <c:v>0.25</c:v>
                </c:pt>
                <c:pt idx="12">
                  <c:v>0</c:v>
                </c:pt>
                <c:pt idx="13">
                  <c:v>0.26984126984126983</c:v>
                </c:pt>
                <c:pt idx="19">
                  <c:v>0.65957446808510634</c:v>
                </c:pt>
                <c:pt idx="20">
                  <c:v>0.27586206896551724</c:v>
                </c:pt>
                <c:pt idx="24">
                  <c:v>0.47272727272727272</c:v>
                </c:pt>
                <c:pt idx="25">
                  <c:v>0.40909090909090906</c:v>
                </c:pt>
                <c:pt idx="26">
                  <c:v>0.31578947368421051</c:v>
                </c:pt>
                <c:pt idx="27">
                  <c:v>0.68181818181818188</c:v>
                </c:pt>
                <c:pt idx="28">
                  <c:v>0.4375</c:v>
                </c:pt>
                <c:pt idx="29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717504"/>
        <c:axId val="185719040"/>
      </c:barChart>
      <c:catAx>
        <c:axId val="185717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7190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175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15199378526794"/>
          <c:y val="0.92955079037616806"/>
          <c:w val="0.17264298618415186"/>
          <c:h val="4.1095929679788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other pharmacy staff - comparison between years</a:t>
            </a:r>
          </a:p>
        </c:rich>
      </c:tx>
      <c:layout>
        <c:manualLayout>
          <c:xMode val="edge"/>
          <c:yMode val="edge"/>
          <c:x val="0.14265748949213553"/>
          <c:y val="2.7842227378190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22393549509E-2"/>
          <c:y val="0.14849187935034824"/>
          <c:w val="0.90769292756564668"/>
          <c:h val="0.53596287703016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'Q77'!$K$357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'Q77'!$K$358:$K$387</c:f>
              <c:numCache>
                <c:formatCode>0.0%</c:formatCode>
                <c:ptCount val="30"/>
                <c:pt idx="0">
                  <c:v>0.31428571428571428</c:v>
                </c:pt>
                <c:pt idx="1">
                  <c:v>0.23529411764705882</c:v>
                </c:pt>
                <c:pt idx="2">
                  <c:v>0.2</c:v>
                </c:pt>
                <c:pt idx="3">
                  <c:v>0.16363636363636364</c:v>
                </c:pt>
                <c:pt idx="4">
                  <c:v>2.564102564102564E-2</c:v>
                </c:pt>
                <c:pt idx="5">
                  <c:v>0.24390243902439024</c:v>
                </c:pt>
                <c:pt idx="6">
                  <c:v>0.83333333333333337</c:v>
                </c:pt>
                <c:pt idx="7">
                  <c:v>5.5555555555555552E-2</c:v>
                </c:pt>
                <c:pt idx="8">
                  <c:v>0.28947368421052633</c:v>
                </c:pt>
                <c:pt idx="9">
                  <c:v>0.27777777777777779</c:v>
                </c:pt>
                <c:pt idx="10">
                  <c:v>0</c:v>
                </c:pt>
                <c:pt idx="11">
                  <c:v>0.21212121212121213</c:v>
                </c:pt>
                <c:pt idx="12">
                  <c:v>6.4516129032258063E-2</c:v>
                </c:pt>
                <c:pt idx="13">
                  <c:v>0.17391304347826086</c:v>
                </c:pt>
                <c:pt idx="14">
                  <c:v>0.27586206896551724</c:v>
                </c:pt>
                <c:pt idx="15">
                  <c:v>5.1724137931034482E-2</c:v>
                </c:pt>
                <c:pt idx="16">
                  <c:v>0</c:v>
                </c:pt>
                <c:pt idx="17">
                  <c:v>0.33333333333333331</c:v>
                </c:pt>
                <c:pt idx="18">
                  <c:v>0.6</c:v>
                </c:pt>
                <c:pt idx="19">
                  <c:v>0.5</c:v>
                </c:pt>
                <c:pt idx="20">
                  <c:v>0.23076923076923078</c:v>
                </c:pt>
                <c:pt idx="21">
                  <c:v>0.26829268292682928</c:v>
                </c:pt>
                <c:pt idx="22">
                  <c:v>0.5</c:v>
                </c:pt>
                <c:pt idx="23">
                  <c:v>0.10344827586206896</c:v>
                </c:pt>
                <c:pt idx="24">
                  <c:v>0.2807017543859649</c:v>
                </c:pt>
                <c:pt idx="25">
                  <c:v>4.5454545454545456E-2</c:v>
                </c:pt>
                <c:pt idx="26">
                  <c:v>0.22807017543859648</c:v>
                </c:pt>
                <c:pt idx="27">
                  <c:v>0.58333333333333337</c:v>
                </c:pt>
                <c:pt idx="28">
                  <c:v>0.36842105263157893</c:v>
                </c:pt>
                <c:pt idx="29">
                  <c:v>0.7857142857142857</c:v>
                </c:pt>
              </c:numCache>
            </c:numRef>
          </c:val>
        </c:ser>
        <c:ser>
          <c:idx val="1"/>
          <c:order val="1"/>
          <c:tx>
            <c:strRef>
              <c:f>'Q77'!$L$357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'Q77'!$L$358:$L$387</c:f>
              <c:numCache>
                <c:formatCode>0.0%</c:formatCode>
                <c:ptCount val="30"/>
                <c:pt idx="0">
                  <c:v>0.13300000000000001</c:v>
                </c:pt>
                <c:pt idx="1">
                  <c:v>7.6999999999999999E-2</c:v>
                </c:pt>
                <c:pt idx="4">
                  <c:v>0</c:v>
                </c:pt>
                <c:pt idx="5">
                  <c:v>0.03</c:v>
                </c:pt>
                <c:pt idx="6">
                  <c:v>0.4</c:v>
                </c:pt>
                <c:pt idx="7">
                  <c:v>6.7000000000000004E-2</c:v>
                </c:pt>
                <c:pt idx="8">
                  <c:v>0.121</c:v>
                </c:pt>
                <c:pt idx="9">
                  <c:v>0.13600000000000001</c:v>
                </c:pt>
                <c:pt idx="11">
                  <c:v>0.2</c:v>
                </c:pt>
                <c:pt idx="12">
                  <c:v>0.14299999999999999</c:v>
                </c:pt>
                <c:pt idx="13">
                  <c:v>3.5999999999999997E-2</c:v>
                </c:pt>
                <c:pt idx="14">
                  <c:v>0.23899999999999999</c:v>
                </c:pt>
                <c:pt idx="17">
                  <c:v>4.4999999999999998E-2</c:v>
                </c:pt>
                <c:pt idx="18">
                  <c:v>0.25</c:v>
                </c:pt>
                <c:pt idx="19">
                  <c:v>0.29599999999999999</c:v>
                </c:pt>
                <c:pt idx="20">
                  <c:v>0.125</c:v>
                </c:pt>
                <c:pt idx="21">
                  <c:v>2.5999999999999999E-2</c:v>
                </c:pt>
                <c:pt idx="24">
                  <c:v>0.13100000000000001</c:v>
                </c:pt>
                <c:pt idx="25">
                  <c:v>0.08</c:v>
                </c:pt>
                <c:pt idx="26">
                  <c:v>0.188</c:v>
                </c:pt>
                <c:pt idx="28">
                  <c:v>0.25900000000000001</c:v>
                </c:pt>
                <c:pt idx="29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'Q77'!$M$357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'Q77'!$M$358:$M$387</c:f>
              <c:numCache>
                <c:formatCode>#,##0.0%</c:formatCode>
                <c:ptCount val="30"/>
                <c:pt idx="0">
                  <c:v>0.29411764705882354</c:v>
                </c:pt>
                <c:pt idx="1">
                  <c:v>0.15151515151515152</c:v>
                </c:pt>
                <c:pt idx="6">
                  <c:v>0.125</c:v>
                </c:pt>
                <c:pt idx="8">
                  <c:v>0.06</c:v>
                </c:pt>
                <c:pt idx="9">
                  <c:v>0.28333333333333333</c:v>
                </c:pt>
                <c:pt idx="11">
                  <c:v>0.13636363636363635</c:v>
                </c:pt>
                <c:pt idx="12">
                  <c:v>0</c:v>
                </c:pt>
                <c:pt idx="13">
                  <c:v>7.9365079365079361E-2</c:v>
                </c:pt>
                <c:pt idx="19">
                  <c:v>0.42553191489361702</c:v>
                </c:pt>
                <c:pt idx="20">
                  <c:v>0</c:v>
                </c:pt>
                <c:pt idx="24">
                  <c:v>5.4545454545454543E-2</c:v>
                </c:pt>
                <c:pt idx="25">
                  <c:v>0.13636363636363635</c:v>
                </c:pt>
                <c:pt idx="26">
                  <c:v>0.10526315789473685</c:v>
                </c:pt>
                <c:pt idx="27">
                  <c:v>0.45454545454545453</c:v>
                </c:pt>
                <c:pt idx="28">
                  <c:v>0.21875</c:v>
                </c:pt>
                <c:pt idx="29">
                  <c:v>0.41666666666666663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6486784"/>
        <c:axId val="186488320"/>
      </c:barChart>
      <c:catAx>
        <c:axId val="18648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8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67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94237576152736"/>
          <c:y val="0.93164195772451208"/>
          <c:w val="0.15625002292486675"/>
          <c:h val="4.1015683673406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none of the above - comparison between years</a:t>
            </a:r>
          </a:p>
        </c:rich>
      </c:tx>
      <c:layout>
        <c:manualLayout>
          <c:xMode val="edge"/>
          <c:yMode val="edge"/>
          <c:x val="0.14245814657783207"/>
          <c:y val="2.77777777777778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25698324022381E-2"/>
          <c:y val="0.14814848304688236"/>
          <c:w val="0.90782122905027962"/>
          <c:h val="0.53703825104494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'Q77'!$O$357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'Q77'!$O$358:$O$387</c:f>
              <c:numCache>
                <c:formatCode>0.0%</c:formatCode>
                <c:ptCount val="30"/>
                <c:pt idx="0">
                  <c:v>0.42857142857142855</c:v>
                </c:pt>
                <c:pt idx="1">
                  <c:v>0.41176470588235292</c:v>
                </c:pt>
                <c:pt idx="2">
                  <c:v>0.4</c:v>
                </c:pt>
                <c:pt idx="3">
                  <c:v>0.38181818181818183</c:v>
                </c:pt>
                <c:pt idx="4">
                  <c:v>0.66666666666666663</c:v>
                </c:pt>
                <c:pt idx="5">
                  <c:v>0.31707317073170732</c:v>
                </c:pt>
                <c:pt idx="6">
                  <c:v>0.16666666666666666</c:v>
                </c:pt>
                <c:pt idx="7">
                  <c:v>0.77777777777777779</c:v>
                </c:pt>
                <c:pt idx="8">
                  <c:v>0.39473684210526316</c:v>
                </c:pt>
                <c:pt idx="9">
                  <c:v>0.3888888888888889</c:v>
                </c:pt>
                <c:pt idx="10">
                  <c:v>0.25</c:v>
                </c:pt>
                <c:pt idx="11">
                  <c:v>0.44444444444444442</c:v>
                </c:pt>
                <c:pt idx="12">
                  <c:v>0.90322580645161288</c:v>
                </c:pt>
                <c:pt idx="13">
                  <c:v>0.47826086956521741</c:v>
                </c:pt>
                <c:pt idx="14">
                  <c:v>0.44827586206896552</c:v>
                </c:pt>
                <c:pt idx="15">
                  <c:v>0.65517241379310343</c:v>
                </c:pt>
                <c:pt idx="16">
                  <c:v>0.9285714285714286</c:v>
                </c:pt>
                <c:pt idx="17">
                  <c:v>0.66666666666666663</c:v>
                </c:pt>
                <c:pt idx="18">
                  <c:v>0.2</c:v>
                </c:pt>
                <c:pt idx="19">
                  <c:v>0</c:v>
                </c:pt>
                <c:pt idx="20">
                  <c:v>0.30769230769230771</c:v>
                </c:pt>
                <c:pt idx="21">
                  <c:v>0.31707317073170732</c:v>
                </c:pt>
                <c:pt idx="22">
                  <c:v>0.38461538461538464</c:v>
                </c:pt>
                <c:pt idx="23">
                  <c:v>0.37931034482758619</c:v>
                </c:pt>
                <c:pt idx="24">
                  <c:v>0.47368421052631576</c:v>
                </c:pt>
                <c:pt idx="25">
                  <c:v>0.63636363636363635</c:v>
                </c:pt>
                <c:pt idx="26">
                  <c:v>0.2982456140350877</c:v>
                </c:pt>
                <c:pt idx="27">
                  <c:v>0.25</c:v>
                </c:pt>
                <c:pt idx="28">
                  <c:v>0.21052631578947367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'Q77'!$P$357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'Q77'!$B$358:$B$387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'Q77'!$P$358:$P$387</c:f>
              <c:numCache>
                <c:formatCode>0.0%</c:formatCode>
                <c:ptCount val="30"/>
                <c:pt idx="0">
                  <c:v>0.53300000000000003</c:v>
                </c:pt>
                <c:pt idx="1">
                  <c:v>0.53800000000000003</c:v>
                </c:pt>
                <c:pt idx="4">
                  <c:v>0.71399999999999997</c:v>
                </c:pt>
                <c:pt idx="5">
                  <c:v>0.56699999999999995</c:v>
                </c:pt>
                <c:pt idx="6">
                  <c:v>0.2</c:v>
                </c:pt>
                <c:pt idx="7">
                  <c:v>0.8</c:v>
                </c:pt>
                <c:pt idx="8">
                  <c:v>0.54500000000000004</c:v>
                </c:pt>
                <c:pt idx="9">
                  <c:v>0.45500000000000002</c:v>
                </c:pt>
                <c:pt idx="11">
                  <c:v>0.59199999999999997</c:v>
                </c:pt>
                <c:pt idx="12">
                  <c:v>0.71399999999999997</c:v>
                </c:pt>
                <c:pt idx="13">
                  <c:v>0.39300000000000002</c:v>
                </c:pt>
                <c:pt idx="14">
                  <c:v>0.45700000000000002</c:v>
                </c:pt>
                <c:pt idx="17">
                  <c:v>0.68200000000000005</c:v>
                </c:pt>
                <c:pt idx="18">
                  <c:v>0.75</c:v>
                </c:pt>
                <c:pt idx="19">
                  <c:v>0.25900000000000001</c:v>
                </c:pt>
                <c:pt idx="20">
                  <c:v>0.375</c:v>
                </c:pt>
                <c:pt idx="21">
                  <c:v>0.65800000000000003</c:v>
                </c:pt>
                <c:pt idx="24">
                  <c:v>0.443</c:v>
                </c:pt>
                <c:pt idx="25">
                  <c:v>0.72</c:v>
                </c:pt>
                <c:pt idx="26">
                  <c:v>0.40600000000000003</c:v>
                </c:pt>
                <c:pt idx="28">
                  <c:v>0.33300000000000002</c:v>
                </c:pt>
                <c:pt idx="29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'Q77'!$Q$357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'Q77'!$Q$358:$Q$387</c:f>
              <c:numCache>
                <c:formatCode>#,##0.0%</c:formatCode>
                <c:ptCount val="30"/>
                <c:pt idx="0">
                  <c:v>0.41176470588235298</c:v>
                </c:pt>
                <c:pt idx="1">
                  <c:v>0.69696969696969702</c:v>
                </c:pt>
                <c:pt idx="6">
                  <c:v>0.5</c:v>
                </c:pt>
                <c:pt idx="8">
                  <c:v>0.72</c:v>
                </c:pt>
                <c:pt idx="9">
                  <c:v>0.26666666666666666</c:v>
                </c:pt>
                <c:pt idx="11">
                  <c:v>0.64772727272727271</c:v>
                </c:pt>
                <c:pt idx="12">
                  <c:v>1</c:v>
                </c:pt>
                <c:pt idx="13">
                  <c:v>0.55555555555555558</c:v>
                </c:pt>
                <c:pt idx="19">
                  <c:v>0.31914893617021278</c:v>
                </c:pt>
                <c:pt idx="20">
                  <c:v>0.68965517241379315</c:v>
                </c:pt>
                <c:pt idx="24">
                  <c:v>0.47272727272727272</c:v>
                </c:pt>
                <c:pt idx="25">
                  <c:v>0.59090909090909094</c:v>
                </c:pt>
                <c:pt idx="26">
                  <c:v>0.31578947368421051</c:v>
                </c:pt>
                <c:pt idx="27">
                  <c:v>0.22727272727272727</c:v>
                </c:pt>
                <c:pt idx="28">
                  <c:v>0.5</c:v>
                </c:pt>
                <c:pt idx="29">
                  <c:v>0.19444444444444442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6555008"/>
        <c:axId val="186577280"/>
      </c:barChart>
      <c:catAx>
        <c:axId val="18655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57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577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5550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90156424920687"/>
          <c:y val="0.93177565289895026"/>
          <c:w val="5.5567514492343192E-2"/>
          <c:h val="6.82244580538543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pharmacists in 2010 (n=960)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'Q77'!$D$74:$D$103</c:f>
              <c:numCache>
                <c:formatCode>0.0%</c:formatCode>
                <c:ptCount val="30"/>
                <c:pt idx="0">
                  <c:v>2.0833333333333332E-2</c:v>
                </c:pt>
                <c:pt idx="1">
                  <c:v>2.0833333333333332E-2</c:v>
                </c:pt>
                <c:pt idx="2">
                  <c:v>2.0833333333333333E-3</c:v>
                </c:pt>
                <c:pt idx="3">
                  <c:v>3.229166666666667E-2</c:v>
                </c:pt>
                <c:pt idx="4">
                  <c:v>7.2916666666666668E-3</c:v>
                </c:pt>
                <c:pt idx="5">
                  <c:v>2.9166666666666667E-2</c:v>
                </c:pt>
                <c:pt idx="6">
                  <c:v>5.208333333333333E-3</c:v>
                </c:pt>
                <c:pt idx="7">
                  <c:v>3.1250000000000002E-3</c:v>
                </c:pt>
                <c:pt idx="8">
                  <c:v>2.2916666666666665E-2</c:v>
                </c:pt>
                <c:pt idx="9">
                  <c:v>1.0416666666666666E-2</c:v>
                </c:pt>
                <c:pt idx="10">
                  <c:v>1.2500000000000001E-2</c:v>
                </c:pt>
                <c:pt idx="11">
                  <c:v>5.3124999999999999E-2</c:v>
                </c:pt>
                <c:pt idx="12">
                  <c:v>3.1250000000000002E-3</c:v>
                </c:pt>
                <c:pt idx="13">
                  <c:v>2.5000000000000001E-2</c:v>
                </c:pt>
                <c:pt idx="14">
                  <c:v>1.6666666666666666E-2</c:v>
                </c:pt>
                <c:pt idx="15">
                  <c:v>4.0625000000000001E-2</c:v>
                </c:pt>
                <c:pt idx="16">
                  <c:v>2.0833333333333333E-3</c:v>
                </c:pt>
                <c:pt idx="17">
                  <c:v>1.0416666666666667E-3</c:v>
                </c:pt>
                <c:pt idx="18">
                  <c:v>2.0833333333333333E-3</c:v>
                </c:pt>
                <c:pt idx="19">
                  <c:v>6.2500000000000003E-3</c:v>
                </c:pt>
                <c:pt idx="20">
                  <c:v>8.3333333333333332E-3</c:v>
                </c:pt>
                <c:pt idx="21">
                  <c:v>2.9166666666666667E-2</c:v>
                </c:pt>
                <c:pt idx="22">
                  <c:v>1.6666666666666666E-2</c:v>
                </c:pt>
                <c:pt idx="23">
                  <c:v>1.7708333333333333E-2</c:v>
                </c:pt>
                <c:pt idx="24">
                  <c:v>3.0208333333333334E-2</c:v>
                </c:pt>
                <c:pt idx="25">
                  <c:v>6.2500000000000003E-3</c:v>
                </c:pt>
                <c:pt idx="26">
                  <c:v>3.8541666666666669E-2</c:v>
                </c:pt>
                <c:pt idx="27">
                  <c:v>9.3749999999999997E-3</c:v>
                </c:pt>
                <c:pt idx="28">
                  <c:v>1.5625E-2</c:v>
                </c:pt>
                <c:pt idx="29">
                  <c:v>1.2500000000000001E-2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'Q77'!$B$74:$B$103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'Q77'!$F$74:$F$103</c:f>
              <c:numCache>
                <c:formatCode>0.0%</c:formatCode>
                <c:ptCount val="30"/>
                <c:pt idx="0">
                  <c:v>1.5625E-2</c:v>
                </c:pt>
                <c:pt idx="1">
                  <c:v>1.4583333333333334E-2</c:v>
                </c:pt>
                <c:pt idx="2">
                  <c:v>3.1250000000000002E-3</c:v>
                </c:pt>
                <c:pt idx="3">
                  <c:v>2.5000000000000001E-2</c:v>
                </c:pt>
                <c:pt idx="4">
                  <c:v>3.3333333333333333E-2</c:v>
                </c:pt>
                <c:pt idx="5">
                  <c:v>1.3541666666666667E-2</c:v>
                </c:pt>
                <c:pt idx="6">
                  <c:v>1.0416666666666667E-3</c:v>
                </c:pt>
                <c:pt idx="7">
                  <c:v>1.5625E-2</c:v>
                </c:pt>
                <c:pt idx="8">
                  <c:v>1.6666666666666666E-2</c:v>
                </c:pt>
                <c:pt idx="9">
                  <c:v>8.3333333333333332E-3</c:v>
                </c:pt>
                <c:pt idx="10">
                  <c:v>4.1666666666666666E-3</c:v>
                </c:pt>
                <c:pt idx="11">
                  <c:v>0.05</c:v>
                </c:pt>
                <c:pt idx="12">
                  <c:v>2.9166666666666667E-2</c:v>
                </c:pt>
                <c:pt idx="13">
                  <c:v>2.2916666666666665E-2</c:v>
                </c:pt>
                <c:pt idx="14">
                  <c:v>1.3541666666666667E-2</c:v>
                </c:pt>
                <c:pt idx="15">
                  <c:v>8.020833333333334E-2</c:v>
                </c:pt>
                <c:pt idx="16">
                  <c:v>2.7083333333333334E-2</c:v>
                </c:pt>
                <c:pt idx="17">
                  <c:v>2.0833333333333333E-3</c:v>
                </c:pt>
                <c:pt idx="18">
                  <c:v>3.1250000000000002E-3</c:v>
                </c:pt>
                <c:pt idx="19">
                  <c:v>2.0833333333333333E-3</c:v>
                </c:pt>
                <c:pt idx="20">
                  <c:v>5.208333333333333E-3</c:v>
                </c:pt>
                <c:pt idx="21">
                  <c:v>1.3541666666666667E-2</c:v>
                </c:pt>
                <c:pt idx="22">
                  <c:v>1.0416666666666666E-2</c:v>
                </c:pt>
                <c:pt idx="23">
                  <c:v>1.2500000000000001E-2</c:v>
                </c:pt>
                <c:pt idx="24">
                  <c:v>2.9166666666666667E-2</c:v>
                </c:pt>
                <c:pt idx="25">
                  <c:v>1.6666666666666666E-2</c:v>
                </c:pt>
                <c:pt idx="26">
                  <c:v>2.0833333333333332E-2</c:v>
                </c:pt>
                <c:pt idx="27">
                  <c:v>3.1250000000000002E-3</c:v>
                </c:pt>
                <c:pt idx="28">
                  <c:v>4.1666666666666666E-3</c:v>
                </c:pt>
                <c:pt idx="29">
                  <c:v>2.0833333333333333E-3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196544"/>
        <c:axId val="187198080"/>
      </c:barChart>
      <c:catAx>
        <c:axId val="187196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1980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1965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pharmacy technicians in 2010 (n=960)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'Q77'!$D$143:$D$172</c:f>
              <c:numCache>
                <c:formatCode>0.0%</c:formatCode>
                <c:ptCount val="30"/>
                <c:pt idx="0">
                  <c:v>1.4583333333333334E-2</c:v>
                </c:pt>
                <c:pt idx="1">
                  <c:v>1.9791666666666666E-2</c:v>
                </c:pt>
                <c:pt idx="2">
                  <c:v>2.0833333333333333E-3</c:v>
                </c:pt>
                <c:pt idx="3">
                  <c:v>2.0833333333333332E-2</c:v>
                </c:pt>
                <c:pt idx="4">
                  <c:v>1.1458333333333333E-2</c:v>
                </c:pt>
                <c:pt idx="5">
                  <c:v>2.8125000000000001E-2</c:v>
                </c:pt>
                <c:pt idx="6">
                  <c:v>5.208333333333333E-3</c:v>
                </c:pt>
                <c:pt idx="7">
                  <c:v>3.1250000000000002E-3</c:v>
                </c:pt>
                <c:pt idx="8">
                  <c:v>1.2500000000000001E-2</c:v>
                </c:pt>
                <c:pt idx="9">
                  <c:v>8.3333333333333332E-3</c:v>
                </c:pt>
                <c:pt idx="10">
                  <c:v>6.2500000000000003E-3</c:v>
                </c:pt>
                <c:pt idx="11">
                  <c:v>4.3749999999999997E-2</c:v>
                </c:pt>
                <c:pt idx="12">
                  <c:v>1.0416666666666667E-3</c:v>
                </c:pt>
                <c:pt idx="13">
                  <c:v>2.3958333333333335E-2</c:v>
                </c:pt>
                <c:pt idx="14">
                  <c:v>1.1458333333333333E-2</c:v>
                </c:pt>
                <c:pt idx="15">
                  <c:v>1.7708333333333333E-2</c:v>
                </c:pt>
                <c:pt idx="16">
                  <c:v>1.0416666666666667E-3</c:v>
                </c:pt>
                <c:pt idx="17">
                  <c:v>1.0416666666666667E-3</c:v>
                </c:pt>
                <c:pt idx="18">
                  <c:v>4.1666666666666666E-3</c:v>
                </c:pt>
                <c:pt idx="19">
                  <c:v>7.2916666666666668E-3</c:v>
                </c:pt>
                <c:pt idx="20">
                  <c:v>7.2916666666666668E-3</c:v>
                </c:pt>
                <c:pt idx="21">
                  <c:v>2.5000000000000001E-2</c:v>
                </c:pt>
                <c:pt idx="22">
                  <c:v>1.5625E-2</c:v>
                </c:pt>
                <c:pt idx="23">
                  <c:v>1.6666666666666666E-2</c:v>
                </c:pt>
                <c:pt idx="24">
                  <c:v>2.8125000000000001E-2</c:v>
                </c:pt>
                <c:pt idx="25">
                  <c:v>7.2916666666666668E-3</c:v>
                </c:pt>
                <c:pt idx="26">
                  <c:v>2.7083333333333334E-2</c:v>
                </c:pt>
                <c:pt idx="27">
                  <c:v>8.3333333333333332E-3</c:v>
                </c:pt>
                <c:pt idx="28">
                  <c:v>1.0416666666666666E-2</c:v>
                </c:pt>
                <c:pt idx="29">
                  <c:v>1.2500000000000001E-2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'Q77'!$B$143:$B$172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'Q77'!$F$143:$F$172</c:f>
              <c:numCache>
                <c:formatCode>0.0%</c:formatCode>
                <c:ptCount val="30"/>
                <c:pt idx="0">
                  <c:v>2.1874999999999999E-2</c:v>
                </c:pt>
                <c:pt idx="1">
                  <c:v>1.5625E-2</c:v>
                </c:pt>
                <c:pt idx="2">
                  <c:v>3.1250000000000002E-3</c:v>
                </c:pt>
                <c:pt idx="3">
                  <c:v>3.6458333333333336E-2</c:v>
                </c:pt>
                <c:pt idx="4">
                  <c:v>2.9166666666666667E-2</c:v>
                </c:pt>
                <c:pt idx="5">
                  <c:v>1.4583333333333334E-2</c:v>
                </c:pt>
                <c:pt idx="6">
                  <c:v>1.0416666666666667E-3</c:v>
                </c:pt>
                <c:pt idx="7">
                  <c:v>1.5625E-2</c:v>
                </c:pt>
                <c:pt idx="8">
                  <c:v>2.7083333333333334E-2</c:v>
                </c:pt>
                <c:pt idx="9">
                  <c:v>1.0416666666666666E-2</c:v>
                </c:pt>
                <c:pt idx="10">
                  <c:v>1.0416666666666666E-2</c:v>
                </c:pt>
                <c:pt idx="11">
                  <c:v>5.9374999999999997E-2</c:v>
                </c:pt>
                <c:pt idx="12">
                  <c:v>3.125E-2</c:v>
                </c:pt>
                <c:pt idx="13">
                  <c:v>2.3958333333333335E-2</c:v>
                </c:pt>
                <c:pt idx="14">
                  <c:v>1.8749999999999999E-2</c:v>
                </c:pt>
                <c:pt idx="15">
                  <c:v>0.10312499999999999</c:v>
                </c:pt>
                <c:pt idx="16">
                  <c:v>2.8125000000000001E-2</c:v>
                </c:pt>
                <c:pt idx="17">
                  <c:v>2.0833333333333333E-3</c:v>
                </c:pt>
                <c:pt idx="18">
                  <c:v>1.0416666666666667E-3</c:v>
                </c:pt>
                <c:pt idx="19">
                  <c:v>1.0416666666666667E-3</c:v>
                </c:pt>
                <c:pt idx="20">
                  <c:v>6.2500000000000003E-3</c:v>
                </c:pt>
                <c:pt idx="21">
                  <c:v>1.7708333333333333E-2</c:v>
                </c:pt>
                <c:pt idx="22">
                  <c:v>1.1458333333333333E-2</c:v>
                </c:pt>
                <c:pt idx="23">
                  <c:v>1.3541666666666667E-2</c:v>
                </c:pt>
                <c:pt idx="24">
                  <c:v>3.125E-2</c:v>
                </c:pt>
                <c:pt idx="25">
                  <c:v>1.5625E-2</c:v>
                </c:pt>
                <c:pt idx="26">
                  <c:v>3.229166666666667E-2</c:v>
                </c:pt>
                <c:pt idx="27">
                  <c:v>4.1666666666666666E-3</c:v>
                </c:pt>
                <c:pt idx="28">
                  <c:v>9.3749999999999997E-3</c:v>
                </c:pt>
                <c:pt idx="29">
                  <c:v>2.0833333333333333E-3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452800"/>
        <c:axId val="187499648"/>
      </c:barChart>
      <c:catAx>
        <c:axId val="1874528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9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96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4528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other pharmacy staff in 2010 (n=960)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'Q77'!$D$213:$D$242</c:f>
              <c:numCache>
                <c:formatCode>0.0%</c:formatCode>
                <c:ptCount val="30"/>
                <c:pt idx="0">
                  <c:v>1.1458333333333333E-2</c:v>
                </c:pt>
                <c:pt idx="1">
                  <c:v>8.3333333333333332E-3</c:v>
                </c:pt>
                <c:pt idx="2">
                  <c:v>1.0416666666666667E-3</c:v>
                </c:pt>
                <c:pt idx="3">
                  <c:v>9.3749999999999997E-3</c:v>
                </c:pt>
                <c:pt idx="4">
                  <c:v>1.0416666666666667E-3</c:v>
                </c:pt>
                <c:pt idx="5">
                  <c:v>1.0416666666666666E-2</c:v>
                </c:pt>
                <c:pt idx="6">
                  <c:v>5.208333333333333E-3</c:v>
                </c:pt>
                <c:pt idx="7">
                  <c:v>1.0416666666666667E-3</c:v>
                </c:pt>
                <c:pt idx="8">
                  <c:v>1.1458333333333333E-2</c:v>
                </c:pt>
                <c:pt idx="9">
                  <c:v>5.208333333333333E-3</c:v>
                </c:pt>
                <c:pt idx="10">
                  <c:v>0</c:v>
                </c:pt>
                <c:pt idx="11">
                  <c:v>2.1874999999999999E-2</c:v>
                </c:pt>
                <c:pt idx="12">
                  <c:v>2.0833333333333333E-3</c:v>
                </c:pt>
                <c:pt idx="13">
                  <c:v>8.3333333333333332E-3</c:v>
                </c:pt>
                <c:pt idx="14">
                  <c:v>8.3333333333333332E-3</c:v>
                </c:pt>
                <c:pt idx="15">
                  <c:v>6.2500000000000003E-3</c:v>
                </c:pt>
                <c:pt idx="16">
                  <c:v>0</c:v>
                </c:pt>
                <c:pt idx="17">
                  <c:v>1.0416666666666667E-3</c:v>
                </c:pt>
                <c:pt idx="18">
                  <c:v>3.1250000000000002E-3</c:v>
                </c:pt>
                <c:pt idx="19">
                  <c:v>4.1666666666666666E-3</c:v>
                </c:pt>
                <c:pt idx="20">
                  <c:v>3.1250000000000002E-3</c:v>
                </c:pt>
                <c:pt idx="21">
                  <c:v>1.1458333333333333E-2</c:v>
                </c:pt>
                <c:pt idx="22">
                  <c:v>1.3541666666666667E-2</c:v>
                </c:pt>
                <c:pt idx="23">
                  <c:v>3.1250000000000002E-3</c:v>
                </c:pt>
                <c:pt idx="24">
                  <c:v>1.6666666666666666E-2</c:v>
                </c:pt>
                <c:pt idx="25">
                  <c:v>1.0416666666666667E-3</c:v>
                </c:pt>
                <c:pt idx="26">
                  <c:v>1.3541666666666667E-2</c:v>
                </c:pt>
                <c:pt idx="27">
                  <c:v>7.2916666666666668E-3</c:v>
                </c:pt>
                <c:pt idx="28">
                  <c:v>7.2916666666666668E-3</c:v>
                </c:pt>
                <c:pt idx="29">
                  <c:v>1.1458333333333333E-2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'Q77'!$B$213:$B$242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'Q77'!$F$213:$F$242</c:f>
              <c:numCache>
                <c:formatCode>0.0%</c:formatCode>
                <c:ptCount val="30"/>
                <c:pt idx="0">
                  <c:v>2.5000000000000001E-2</c:v>
                </c:pt>
                <c:pt idx="1">
                  <c:v>2.7083333333333334E-2</c:v>
                </c:pt>
                <c:pt idx="2">
                  <c:v>4.1666666666666666E-3</c:v>
                </c:pt>
                <c:pt idx="3">
                  <c:v>4.791666666666667E-2</c:v>
                </c:pt>
                <c:pt idx="4">
                  <c:v>3.9583333333333331E-2</c:v>
                </c:pt>
                <c:pt idx="5">
                  <c:v>3.229166666666667E-2</c:v>
                </c:pt>
                <c:pt idx="6">
                  <c:v>1.0416666666666667E-3</c:v>
                </c:pt>
                <c:pt idx="7">
                  <c:v>1.7708333333333333E-2</c:v>
                </c:pt>
                <c:pt idx="8">
                  <c:v>2.8125000000000001E-2</c:v>
                </c:pt>
                <c:pt idx="9">
                  <c:v>1.3541666666666667E-2</c:v>
                </c:pt>
                <c:pt idx="10">
                  <c:v>1.6666666666666666E-2</c:v>
                </c:pt>
                <c:pt idx="11">
                  <c:v>8.1250000000000003E-2</c:v>
                </c:pt>
                <c:pt idx="12">
                  <c:v>3.0208333333333334E-2</c:v>
                </c:pt>
                <c:pt idx="13">
                  <c:v>3.9583333333333331E-2</c:v>
                </c:pt>
                <c:pt idx="14">
                  <c:v>2.1874999999999999E-2</c:v>
                </c:pt>
                <c:pt idx="15">
                  <c:v>0.11458333333333333</c:v>
                </c:pt>
                <c:pt idx="16">
                  <c:v>2.9166666666666667E-2</c:v>
                </c:pt>
                <c:pt idx="17">
                  <c:v>2.0833333333333333E-3</c:v>
                </c:pt>
                <c:pt idx="18">
                  <c:v>2.0833333333333333E-3</c:v>
                </c:pt>
                <c:pt idx="19">
                  <c:v>4.1666666666666666E-3</c:v>
                </c:pt>
                <c:pt idx="20">
                  <c:v>1.0416666666666666E-2</c:v>
                </c:pt>
                <c:pt idx="21">
                  <c:v>3.125E-2</c:v>
                </c:pt>
                <c:pt idx="22">
                  <c:v>1.3541666666666667E-2</c:v>
                </c:pt>
                <c:pt idx="23">
                  <c:v>2.7083333333333334E-2</c:v>
                </c:pt>
                <c:pt idx="24">
                  <c:v>4.2708333333333334E-2</c:v>
                </c:pt>
                <c:pt idx="25">
                  <c:v>2.1874999999999999E-2</c:v>
                </c:pt>
                <c:pt idx="26">
                  <c:v>4.583333333333333E-2</c:v>
                </c:pt>
                <c:pt idx="27">
                  <c:v>5.208333333333333E-3</c:v>
                </c:pt>
                <c:pt idx="28">
                  <c:v>1.2500000000000001E-2</c:v>
                </c:pt>
                <c:pt idx="29">
                  <c:v>3.1250000000000002E-3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557760"/>
        <c:axId val="187559296"/>
      </c:barChart>
      <c:catAx>
        <c:axId val="187557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592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577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Internally organized continuing education programme designed to enhance the knowledge or skills of none of the above in 2010 (n=960)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'Q77'!$B$282:$B$311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'Q77'!$D$282:$D$311</c:f>
              <c:numCache>
                <c:formatCode>0.0%</c:formatCode>
                <c:ptCount val="30"/>
                <c:pt idx="0">
                  <c:v>1.5625E-2</c:v>
                </c:pt>
                <c:pt idx="1">
                  <c:v>1.4583333333333334E-2</c:v>
                </c:pt>
                <c:pt idx="2">
                  <c:v>2.0833333333333333E-3</c:v>
                </c:pt>
                <c:pt idx="3">
                  <c:v>2.1874999999999999E-2</c:v>
                </c:pt>
                <c:pt idx="4">
                  <c:v>2.7083333333333334E-2</c:v>
                </c:pt>
                <c:pt idx="5">
                  <c:v>1.3541666666666667E-2</c:v>
                </c:pt>
                <c:pt idx="6">
                  <c:v>1.0416666666666667E-3</c:v>
                </c:pt>
                <c:pt idx="7">
                  <c:v>1.4583333333333334E-2</c:v>
                </c:pt>
                <c:pt idx="8">
                  <c:v>1.5625E-2</c:v>
                </c:pt>
                <c:pt idx="9">
                  <c:v>7.2916666666666668E-3</c:v>
                </c:pt>
                <c:pt idx="10">
                  <c:v>4.1666666666666666E-3</c:v>
                </c:pt>
                <c:pt idx="11">
                  <c:v>4.583333333333333E-2</c:v>
                </c:pt>
                <c:pt idx="12">
                  <c:v>2.9166666666666667E-2</c:v>
                </c:pt>
                <c:pt idx="13">
                  <c:v>2.2916666666666665E-2</c:v>
                </c:pt>
                <c:pt idx="14">
                  <c:v>1.3541666666666667E-2</c:v>
                </c:pt>
                <c:pt idx="15">
                  <c:v>7.9166666666666663E-2</c:v>
                </c:pt>
                <c:pt idx="16">
                  <c:v>2.7083333333333334E-2</c:v>
                </c:pt>
                <c:pt idx="17">
                  <c:v>2.0833333333333333E-3</c:v>
                </c:pt>
                <c:pt idx="18">
                  <c:v>1.0416666666666667E-3</c:v>
                </c:pt>
                <c:pt idx="19">
                  <c:v>0</c:v>
                </c:pt>
                <c:pt idx="20">
                  <c:v>4.1666666666666666E-3</c:v>
                </c:pt>
                <c:pt idx="21">
                  <c:v>1.3541666666666667E-2</c:v>
                </c:pt>
                <c:pt idx="22">
                  <c:v>1.0416666666666666E-2</c:v>
                </c:pt>
                <c:pt idx="23">
                  <c:v>1.1458333333333333E-2</c:v>
                </c:pt>
                <c:pt idx="24">
                  <c:v>2.8125000000000001E-2</c:v>
                </c:pt>
                <c:pt idx="25">
                  <c:v>1.4583333333333334E-2</c:v>
                </c:pt>
                <c:pt idx="26">
                  <c:v>1.7708333333333333E-2</c:v>
                </c:pt>
                <c:pt idx="27">
                  <c:v>3.1250000000000002E-3</c:v>
                </c:pt>
                <c:pt idx="28">
                  <c:v>4.1666666666666666E-3</c:v>
                </c:pt>
                <c:pt idx="29">
                  <c:v>2.0833333333333333E-3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'Q77'!$B$282:$B$311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'Q77'!$F$282:$F$311</c:f>
              <c:numCache>
                <c:formatCode>0.0%</c:formatCode>
                <c:ptCount val="30"/>
                <c:pt idx="0">
                  <c:v>4.4543429844097995E-2</c:v>
                </c:pt>
                <c:pt idx="1">
                  <c:v>4.4543429844097995E-2</c:v>
                </c:pt>
                <c:pt idx="2">
                  <c:v>6.6815144766146995E-3</c:v>
                </c:pt>
                <c:pt idx="3">
                  <c:v>7.5723830734966593E-2</c:v>
                </c:pt>
                <c:pt idx="4">
                  <c:v>2.8953229398663696E-2</c:v>
                </c:pt>
                <c:pt idx="5">
                  <c:v>6.2360801781737196E-2</c:v>
                </c:pt>
                <c:pt idx="6">
                  <c:v>1.1135857461024499E-2</c:v>
                </c:pt>
                <c:pt idx="7">
                  <c:v>8.9086859688195987E-3</c:v>
                </c:pt>
                <c:pt idx="8">
                  <c:v>5.1224944320712694E-2</c:v>
                </c:pt>
                <c:pt idx="9">
                  <c:v>2.4498886414253896E-2</c:v>
                </c:pt>
                <c:pt idx="10">
                  <c:v>2.6726057906458798E-2</c:v>
                </c:pt>
                <c:pt idx="11">
                  <c:v>0.12249443207126949</c:v>
                </c:pt>
                <c:pt idx="12">
                  <c:v>6.6815144766146995E-3</c:v>
                </c:pt>
                <c:pt idx="13">
                  <c:v>5.3452115812917596E-2</c:v>
                </c:pt>
                <c:pt idx="14">
                  <c:v>3.5634743875278395E-2</c:v>
                </c:pt>
                <c:pt idx="15">
                  <c:v>8.9086859688195991E-2</c:v>
                </c:pt>
                <c:pt idx="16">
                  <c:v>4.4543429844097994E-3</c:v>
                </c:pt>
                <c:pt idx="17">
                  <c:v>2.2271714922048997E-3</c:v>
                </c:pt>
                <c:pt idx="18">
                  <c:v>8.9086859688195987E-3</c:v>
                </c:pt>
                <c:pt idx="19">
                  <c:v>1.7817371937639197E-2</c:v>
                </c:pt>
                <c:pt idx="20">
                  <c:v>2.0044543429844099E-2</c:v>
                </c:pt>
                <c:pt idx="21">
                  <c:v>6.2360801781737196E-2</c:v>
                </c:pt>
                <c:pt idx="22">
                  <c:v>3.5634743875278395E-2</c:v>
                </c:pt>
                <c:pt idx="23">
                  <c:v>4.0089086859688199E-2</c:v>
                </c:pt>
                <c:pt idx="24">
                  <c:v>6.6815144766147E-2</c:v>
                </c:pt>
                <c:pt idx="25">
                  <c:v>1.7817371937639197E-2</c:v>
                </c:pt>
                <c:pt idx="26">
                  <c:v>8.9086859688195991E-2</c:v>
                </c:pt>
                <c:pt idx="27">
                  <c:v>2.0044543429844099E-2</c:v>
                </c:pt>
                <c:pt idx="28">
                  <c:v>3.34075723830735E-2</c:v>
                </c:pt>
                <c:pt idx="29">
                  <c:v>2.6726057906458798E-2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877504"/>
        <c:axId val="191879040"/>
      </c:barChart>
      <c:catAx>
        <c:axId val="191877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790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775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allows paid time off for continuing education programmes in 2005 (n=785)</a:t>
            </a:r>
          </a:p>
        </c:rich>
      </c:tx>
      <c:layout>
        <c:manualLayout>
          <c:xMode val="edge"/>
          <c:yMode val="edge"/>
          <c:x val="0.12164313584024752"/>
          <c:y val="3.1111111111111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69938336076864E-2"/>
          <c:y val="0.18444484471537537"/>
          <c:w val="0.9052146666646097"/>
          <c:h val="0.513334447340380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'Q78'!$C$113:$C$135</c:f>
              <c:numCache>
                <c:formatCode>#,##0.0%</c:formatCode>
                <c:ptCount val="23"/>
                <c:pt idx="0">
                  <c:v>3.3000000000000002E-2</c:v>
                </c:pt>
                <c:pt idx="1">
                  <c:v>1.7000000000000001E-2</c:v>
                </c:pt>
                <c:pt idx="2">
                  <c:v>6.0000000000000001E-3</c:v>
                </c:pt>
                <c:pt idx="3">
                  <c:v>3.6999999999999998E-2</c:v>
                </c:pt>
                <c:pt idx="4">
                  <c:v>0.01</c:v>
                </c:pt>
                <c:pt idx="5">
                  <c:v>1.4E-2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0.11700000000000001</c:v>
                </c:pt>
                <c:pt idx="9">
                  <c:v>6.0000000000000001E-3</c:v>
                </c:pt>
                <c:pt idx="10">
                  <c:v>3.4000000000000002E-2</c:v>
                </c:pt>
                <c:pt idx="11">
                  <c:v>4.7E-2</c:v>
                </c:pt>
                <c:pt idx="12">
                  <c:v>1.7000000000000001E-2</c:v>
                </c:pt>
                <c:pt idx="13">
                  <c:v>0.02</c:v>
                </c:pt>
                <c:pt idx="14">
                  <c:v>4.0000000000000001E-3</c:v>
                </c:pt>
                <c:pt idx="15">
                  <c:v>3.4000000000000002E-2</c:v>
                </c:pt>
                <c:pt idx="16">
                  <c:v>8.0000000000000002E-3</c:v>
                </c:pt>
                <c:pt idx="17">
                  <c:v>3.3000000000000002E-2</c:v>
                </c:pt>
                <c:pt idx="18">
                  <c:v>6.0999999999999999E-2</c:v>
                </c:pt>
                <c:pt idx="19">
                  <c:v>2.5000000000000001E-2</c:v>
                </c:pt>
                <c:pt idx="20">
                  <c:v>0.05</c:v>
                </c:pt>
                <c:pt idx="21">
                  <c:v>2.5000000000000001E-2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'Q78'!$D$113:$D$135</c:f>
              <c:numCache>
                <c:formatCode>0.0%</c:formatCode>
                <c:ptCount val="23"/>
                <c:pt idx="0">
                  <c:v>4.9999999999999975E-3</c:v>
                </c:pt>
                <c:pt idx="1">
                  <c:v>9.9999999999999742E-4</c:v>
                </c:pt>
                <c:pt idx="2">
                  <c:v>1.1000000000000001E-2</c:v>
                </c:pt>
                <c:pt idx="3">
                  <c:v>4.8000000000000008E-2</c:v>
                </c:pt>
                <c:pt idx="4">
                  <c:v>2.9999999999999992E-3</c:v>
                </c:pt>
                <c:pt idx="5">
                  <c:v>3.9999999999999983E-3</c:v>
                </c:pt>
                <c:pt idx="6">
                  <c:v>2.0000000000000004E-2</c:v>
                </c:pt>
                <c:pt idx="7">
                  <c:v>8.0000000000000002E-3</c:v>
                </c:pt>
                <c:pt idx="8">
                  <c:v>4.9000000000000002E-2</c:v>
                </c:pt>
                <c:pt idx="9">
                  <c:v>1.1999999999999999E-2</c:v>
                </c:pt>
                <c:pt idx="10">
                  <c:v>3.6000000000000004E-2</c:v>
                </c:pt>
                <c:pt idx="11">
                  <c:v>6.9999999999999993E-3</c:v>
                </c:pt>
                <c:pt idx="12">
                  <c:v>4.7E-2</c:v>
                </c:pt>
                <c:pt idx="13">
                  <c:v>6.9999999999999993E-3</c:v>
                </c:pt>
                <c:pt idx="14">
                  <c:v>1E-3</c:v>
                </c:pt>
                <c:pt idx="15">
                  <c:v>0</c:v>
                </c:pt>
                <c:pt idx="16">
                  <c:v>2E-3</c:v>
                </c:pt>
                <c:pt idx="17">
                  <c:v>2.1999999999999999E-2</c:v>
                </c:pt>
                <c:pt idx="18">
                  <c:v>1.7000000000000001E-2</c:v>
                </c:pt>
                <c:pt idx="19">
                  <c:v>6.9999999999999993E-3</c:v>
                </c:pt>
                <c:pt idx="20">
                  <c:v>3.3000000000000002E-2</c:v>
                </c:pt>
                <c:pt idx="21">
                  <c:v>9.0000000000000011E-3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3068032"/>
        <c:axId val="193676032"/>
      </c:barChart>
      <c:catAx>
        <c:axId val="1930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7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67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6803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40073388016073"/>
          <c:y val="0.93442726835909562"/>
          <c:w val="0.11940310373601799"/>
          <c:h val="5.10018781950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pays all the expenses in 2005 (n=785)</a:t>
            </a:r>
          </a:p>
        </c:rich>
      </c:tx>
      <c:layout>
        <c:manualLayout>
          <c:xMode val="edge"/>
          <c:yMode val="edge"/>
          <c:x val="0.12145126969538901"/>
          <c:y val="3.1890660592255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60926456755E-2"/>
          <c:y val="0.18678836265434023"/>
          <c:w val="0.90536347329969791"/>
          <c:h val="0.503417416422062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'Q78'!$C$183:$C$205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5.0000000000000001E-3</c:v>
                </c:pt>
                <c:pt idx="2">
                  <c:v>1E-3</c:v>
                </c:pt>
                <c:pt idx="3">
                  <c:v>2.1999999999999999E-2</c:v>
                </c:pt>
                <c:pt idx="4">
                  <c:v>8.0000000000000002E-3</c:v>
                </c:pt>
                <c:pt idx="5">
                  <c:v>5.0000000000000001E-3</c:v>
                </c:pt>
                <c:pt idx="6">
                  <c:v>1.7999999999999999E-2</c:v>
                </c:pt>
                <c:pt idx="7">
                  <c:v>1.2999999999999999E-2</c:v>
                </c:pt>
                <c:pt idx="8">
                  <c:v>1.9E-2</c:v>
                </c:pt>
                <c:pt idx="9">
                  <c:v>0</c:v>
                </c:pt>
                <c:pt idx="10">
                  <c:v>0.01</c:v>
                </c:pt>
                <c:pt idx="11">
                  <c:v>1.7000000000000001E-2</c:v>
                </c:pt>
                <c:pt idx="12">
                  <c:v>1.0999999999999999E-2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3.1E-2</c:v>
                </c:pt>
                <c:pt idx="16">
                  <c:v>5.0000000000000001E-3</c:v>
                </c:pt>
                <c:pt idx="17">
                  <c:v>3.0000000000000001E-3</c:v>
                </c:pt>
                <c:pt idx="18">
                  <c:v>5.0000000000000001E-3</c:v>
                </c:pt>
                <c:pt idx="19">
                  <c:v>0.02</c:v>
                </c:pt>
                <c:pt idx="20">
                  <c:v>0.02</c:v>
                </c:pt>
                <c:pt idx="21">
                  <c:v>1.7000000000000001E-2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'Q78'!$D$183:$D$205</c:f>
              <c:numCache>
                <c:formatCode>0.0%</c:formatCode>
                <c:ptCount val="23"/>
                <c:pt idx="0">
                  <c:v>3.4000000000000002E-2</c:v>
                </c:pt>
                <c:pt idx="1">
                  <c:v>1.2999999999999998E-2</c:v>
                </c:pt>
                <c:pt idx="2">
                  <c:v>1.6E-2</c:v>
                </c:pt>
                <c:pt idx="3">
                  <c:v>6.3E-2</c:v>
                </c:pt>
                <c:pt idx="4">
                  <c:v>4.9999999999999992E-3</c:v>
                </c:pt>
                <c:pt idx="5">
                  <c:v>1.2999999999999998E-2</c:v>
                </c:pt>
                <c:pt idx="6">
                  <c:v>2.4000000000000004E-2</c:v>
                </c:pt>
                <c:pt idx="7">
                  <c:v>1.8000000000000002E-2</c:v>
                </c:pt>
                <c:pt idx="8">
                  <c:v>0.14700000000000002</c:v>
                </c:pt>
                <c:pt idx="9">
                  <c:v>1.7999999999999999E-2</c:v>
                </c:pt>
                <c:pt idx="10">
                  <c:v>6.0000000000000005E-2</c:v>
                </c:pt>
                <c:pt idx="11">
                  <c:v>3.6999999999999998E-2</c:v>
                </c:pt>
                <c:pt idx="12">
                  <c:v>5.3000000000000005E-2</c:v>
                </c:pt>
                <c:pt idx="13">
                  <c:v>2.4E-2</c:v>
                </c:pt>
                <c:pt idx="14">
                  <c:v>2E-3</c:v>
                </c:pt>
                <c:pt idx="15">
                  <c:v>3.0000000000000027E-3</c:v>
                </c:pt>
                <c:pt idx="16">
                  <c:v>5.0000000000000001E-3</c:v>
                </c:pt>
                <c:pt idx="17">
                  <c:v>5.1999999999999998E-2</c:v>
                </c:pt>
                <c:pt idx="18">
                  <c:v>7.2999999999999995E-2</c:v>
                </c:pt>
                <c:pt idx="19">
                  <c:v>1.2E-2</c:v>
                </c:pt>
                <c:pt idx="20">
                  <c:v>6.3E-2</c:v>
                </c:pt>
                <c:pt idx="21">
                  <c:v>1.7000000000000001E-2</c:v>
                </c:pt>
                <c:pt idx="2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5368448"/>
        <c:axId val="195369984"/>
      </c:barChart>
      <c:catAx>
        <c:axId val="1953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3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6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3684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684786181683924"/>
          <c:y val="0.93097205745606315"/>
          <c:w val="0.11908003431849798"/>
          <c:h val="5.22389130436269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pays at least some of the expenses, e.g. registration fees in 2005 (n=785)</a:t>
            </a:r>
          </a:p>
        </c:rich>
      </c:tx>
      <c:layout>
        <c:manualLayout>
          <c:xMode val="edge"/>
          <c:yMode val="edge"/>
          <c:x val="0.1228346456692915"/>
          <c:y val="3.1042128603104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0944881889763E-2"/>
          <c:y val="0.18403567596711731"/>
          <c:w val="0.90551181102362199"/>
          <c:h val="0.5144129737876028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'Q78'!$C$251:$C$273</c:f>
              <c:numCache>
                <c:formatCode>#,##0.0%</c:formatCode>
                <c:ptCount val="23"/>
                <c:pt idx="0">
                  <c:v>2.4E-2</c:v>
                </c:pt>
                <c:pt idx="1">
                  <c:v>8.9999999999999993E-3</c:v>
                </c:pt>
                <c:pt idx="2">
                  <c:v>4.0000000000000001E-3</c:v>
                </c:pt>
                <c:pt idx="3">
                  <c:v>4.8000000000000001E-2</c:v>
                </c:pt>
                <c:pt idx="4">
                  <c:v>8.0000000000000002E-3</c:v>
                </c:pt>
                <c:pt idx="5">
                  <c:v>8.9999999999999993E-3</c:v>
                </c:pt>
                <c:pt idx="6">
                  <c:v>1.7999999999999999E-2</c:v>
                </c:pt>
                <c:pt idx="7">
                  <c:v>8.9999999999999993E-3</c:v>
                </c:pt>
                <c:pt idx="8">
                  <c:v>0.104</c:v>
                </c:pt>
                <c:pt idx="9">
                  <c:v>3.0000000000000001E-3</c:v>
                </c:pt>
                <c:pt idx="10">
                  <c:v>2.7E-2</c:v>
                </c:pt>
                <c:pt idx="11">
                  <c:v>3.5999999999999997E-2</c:v>
                </c:pt>
                <c:pt idx="12">
                  <c:v>1.9E-2</c:v>
                </c:pt>
                <c:pt idx="13">
                  <c:v>6.0000000000000001E-3</c:v>
                </c:pt>
                <c:pt idx="14">
                  <c:v>1E-3</c:v>
                </c:pt>
                <c:pt idx="15">
                  <c:v>4.0000000000000001E-3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1.9E-2</c:v>
                </c:pt>
                <c:pt idx="19">
                  <c:v>8.9999999999999993E-3</c:v>
                </c:pt>
                <c:pt idx="20">
                  <c:v>3.1E-2</c:v>
                </c:pt>
                <c:pt idx="21">
                  <c:v>1.4999999999999999E-2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'Q78'!$D$251:$D$273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8.9999999999999993E-3</c:v>
                </c:pt>
                <c:pt idx="2">
                  <c:v>1.3000000000000001E-2</c:v>
                </c:pt>
                <c:pt idx="3">
                  <c:v>3.7000000000000005E-2</c:v>
                </c:pt>
                <c:pt idx="4">
                  <c:v>4.9999999999999992E-3</c:v>
                </c:pt>
                <c:pt idx="5">
                  <c:v>8.9999999999999993E-3</c:v>
                </c:pt>
                <c:pt idx="6">
                  <c:v>2.4000000000000004E-2</c:v>
                </c:pt>
                <c:pt idx="7">
                  <c:v>2.1999999999999999E-2</c:v>
                </c:pt>
                <c:pt idx="8">
                  <c:v>6.2000000000000013E-2</c:v>
                </c:pt>
                <c:pt idx="9">
                  <c:v>1.4999999999999999E-2</c:v>
                </c:pt>
                <c:pt idx="10">
                  <c:v>4.300000000000001E-2</c:v>
                </c:pt>
                <c:pt idx="11">
                  <c:v>1.8000000000000002E-2</c:v>
                </c:pt>
                <c:pt idx="12">
                  <c:v>4.4999999999999998E-2</c:v>
                </c:pt>
                <c:pt idx="13">
                  <c:v>2.0999999999999998E-2</c:v>
                </c:pt>
                <c:pt idx="14">
                  <c:v>4.0000000000000001E-3</c:v>
                </c:pt>
                <c:pt idx="15">
                  <c:v>3.0000000000000002E-2</c:v>
                </c:pt>
                <c:pt idx="16">
                  <c:v>5.0000000000000001E-3</c:v>
                </c:pt>
                <c:pt idx="17">
                  <c:v>5.1000000000000004E-2</c:v>
                </c:pt>
                <c:pt idx="18">
                  <c:v>5.8999999999999997E-2</c:v>
                </c:pt>
                <c:pt idx="19">
                  <c:v>2.3E-2</c:v>
                </c:pt>
                <c:pt idx="20">
                  <c:v>5.2000000000000005E-2</c:v>
                </c:pt>
                <c:pt idx="21">
                  <c:v>1.9000000000000003E-2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5403776"/>
        <c:axId val="195405312"/>
      </c:barChart>
      <c:catAx>
        <c:axId val="1954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4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037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48657850753245"/>
          <c:y val="0.93466611044438785"/>
          <c:w val="0.11891915432159454"/>
          <c:h val="5.0816798237753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 the pharmacy does none of the above in 2005 (n=785)</a:t>
            </a:r>
          </a:p>
        </c:rich>
      </c:tx>
      <c:layout>
        <c:manualLayout>
          <c:xMode val="edge"/>
          <c:yMode val="edge"/>
          <c:x val="0.11949702041961752"/>
          <c:y val="3.0905077262693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27155081741173E-2"/>
          <c:y val="0.18322335304427342"/>
          <c:w val="0.90566176798006337"/>
          <c:h val="0.5165574049681916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'Q78'!$C$320:$C$342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1E-3</c:v>
                </c:pt>
                <c:pt idx="2">
                  <c:v>8.9999999999999993E-3</c:v>
                </c:pt>
                <c:pt idx="3">
                  <c:v>1.2999999999999999E-2</c:v>
                </c:pt>
                <c:pt idx="4">
                  <c:v>0</c:v>
                </c:pt>
                <c:pt idx="5">
                  <c:v>3.0000000000000001E-3</c:v>
                </c:pt>
                <c:pt idx="6">
                  <c:v>8.0000000000000002E-3</c:v>
                </c:pt>
                <c:pt idx="7">
                  <c:v>5.0000000000000001E-3</c:v>
                </c:pt>
                <c:pt idx="8">
                  <c:v>2.9000000000000001E-2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0</c:v>
                </c:pt>
                <c:pt idx="12">
                  <c:v>3.2000000000000001E-2</c:v>
                </c:pt>
                <c:pt idx="13">
                  <c:v>3.0000000000000001E-3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8.9999999999999993E-3</c:v>
                </c:pt>
                <c:pt idx="19">
                  <c:v>1E-3</c:v>
                </c:pt>
                <c:pt idx="20">
                  <c:v>1.7999999999999999E-2</c:v>
                </c:pt>
                <c:pt idx="21">
                  <c:v>0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'Q78'!$D$320:$D$342</c:f>
              <c:numCache>
                <c:formatCode>0.0%</c:formatCode>
                <c:ptCount val="23"/>
                <c:pt idx="0">
                  <c:v>3.4999999999999996E-2</c:v>
                </c:pt>
                <c:pt idx="1">
                  <c:v>1.6999999999999998E-2</c:v>
                </c:pt>
                <c:pt idx="2">
                  <c:v>8.0000000000000019E-3</c:v>
                </c:pt>
                <c:pt idx="3">
                  <c:v>7.2000000000000008E-2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3.4000000000000002E-2</c:v>
                </c:pt>
                <c:pt idx="7">
                  <c:v>2.5999999999999999E-2</c:v>
                </c:pt>
                <c:pt idx="8">
                  <c:v>0.13700000000000001</c:v>
                </c:pt>
                <c:pt idx="9">
                  <c:v>7.9999999999999984E-3</c:v>
                </c:pt>
                <c:pt idx="10">
                  <c:v>5.9000000000000011E-2</c:v>
                </c:pt>
                <c:pt idx="11">
                  <c:v>5.3999999999999999E-2</c:v>
                </c:pt>
                <c:pt idx="12">
                  <c:v>3.2000000000000001E-2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3.4000000000000002E-2</c:v>
                </c:pt>
                <c:pt idx="16">
                  <c:v>0.01</c:v>
                </c:pt>
                <c:pt idx="17">
                  <c:v>3.5000000000000003E-2</c:v>
                </c:pt>
                <c:pt idx="18">
                  <c:v>6.9000000000000006E-2</c:v>
                </c:pt>
                <c:pt idx="19">
                  <c:v>3.1E-2</c:v>
                </c:pt>
                <c:pt idx="20">
                  <c:v>6.5000000000000002E-2</c:v>
                </c:pt>
                <c:pt idx="21">
                  <c:v>3.4000000000000002E-2</c:v>
                </c:pt>
                <c:pt idx="22">
                  <c:v>9.0000000000000011E-3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5451520"/>
        <c:axId val="195473792"/>
      </c:barChart>
      <c:catAx>
        <c:axId val="1954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4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5152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58811833039082"/>
          <c:y val="0.93321299638989175"/>
          <c:w val="0.11875870844369397"/>
          <c:h val="5.0541516245487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allows paid time off for continuing education programmes - comparison between years</a:t>
            </a:r>
          </a:p>
        </c:rich>
      </c:tx>
      <c:layout>
        <c:manualLayout>
          <c:xMode val="edge"/>
          <c:yMode val="edge"/>
          <c:x val="0.11079943899018239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1276297335326E-2"/>
          <c:y val="0.19114262625342868"/>
          <c:w val="0.90743338008415031"/>
          <c:h val="0.49184261145699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'Q78'!$C$357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'Q78'!$C$358:$C$387</c:f>
              <c:numCache>
                <c:formatCode>0.0%</c:formatCode>
                <c:ptCount val="30"/>
                <c:pt idx="0">
                  <c:v>0.94117647058823528</c:v>
                </c:pt>
                <c:pt idx="1">
                  <c:v>0.81818181818181823</c:v>
                </c:pt>
                <c:pt idx="2">
                  <c:v>0.8</c:v>
                </c:pt>
                <c:pt idx="3">
                  <c:v>0.49090909090909091</c:v>
                </c:pt>
                <c:pt idx="4">
                  <c:v>0.76315789473684215</c:v>
                </c:pt>
                <c:pt idx="5">
                  <c:v>0.85</c:v>
                </c:pt>
                <c:pt idx="6">
                  <c:v>0.8571428571428571</c:v>
                </c:pt>
                <c:pt idx="7">
                  <c:v>0.94444444444444442</c:v>
                </c:pt>
                <c:pt idx="8">
                  <c:v>0.84210526315789469</c:v>
                </c:pt>
                <c:pt idx="9">
                  <c:v>0.55555555555555558</c:v>
                </c:pt>
                <c:pt idx="10">
                  <c:v>0.8125</c:v>
                </c:pt>
                <c:pt idx="11">
                  <c:v>0.82828282828282829</c:v>
                </c:pt>
                <c:pt idx="12">
                  <c:v>0.64516129032258063</c:v>
                </c:pt>
                <c:pt idx="13">
                  <c:v>0.5957446808510638</c:v>
                </c:pt>
                <c:pt idx="14">
                  <c:v>0.68965517241379315</c:v>
                </c:pt>
                <c:pt idx="15">
                  <c:v>0.93162393162393164</c:v>
                </c:pt>
                <c:pt idx="16">
                  <c:v>0.51851851851851849</c:v>
                </c:pt>
                <c:pt idx="17">
                  <c:v>0.33333333333333331</c:v>
                </c:pt>
                <c:pt idx="18">
                  <c:v>0.8</c:v>
                </c:pt>
                <c:pt idx="19">
                  <c:v>1</c:v>
                </c:pt>
                <c:pt idx="20">
                  <c:v>0.9285714285714286</c:v>
                </c:pt>
                <c:pt idx="21">
                  <c:v>0.26470588235294118</c:v>
                </c:pt>
                <c:pt idx="22">
                  <c:v>0.76923076923076927</c:v>
                </c:pt>
                <c:pt idx="23">
                  <c:v>0.7931034482758621</c:v>
                </c:pt>
                <c:pt idx="24">
                  <c:v>0.77192982456140347</c:v>
                </c:pt>
                <c:pt idx="25">
                  <c:v>0.78260869565217395</c:v>
                </c:pt>
                <c:pt idx="26">
                  <c:v>0.63636363636363635</c:v>
                </c:pt>
                <c:pt idx="27">
                  <c:v>0.83333333333333337</c:v>
                </c:pt>
                <c:pt idx="28">
                  <c:v>0.94736842105263153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'Q78'!$D$357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'Q78'!$D$358:$D$387</c:f>
              <c:numCache>
                <c:formatCode>0.0%</c:formatCode>
                <c:ptCount val="30"/>
                <c:pt idx="0">
                  <c:v>0.86699999999999999</c:v>
                </c:pt>
                <c:pt idx="1">
                  <c:v>0.92900000000000005</c:v>
                </c:pt>
                <c:pt idx="4">
                  <c:v>0.38500000000000001</c:v>
                </c:pt>
                <c:pt idx="5">
                  <c:v>0.433</c:v>
                </c:pt>
                <c:pt idx="6">
                  <c:v>0.8</c:v>
                </c:pt>
                <c:pt idx="7">
                  <c:v>0.78600000000000003</c:v>
                </c:pt>
                <c:pt idx="8">
                  <c:v>0.51500000000000001</c:v>
                </c:pt>
                <c:pt idx="9">
                  <c:v>0.75</c:v>
                </c:pt>
                <c:pt idx="11">
                  <c:v>0.70799999999999996</c:v>
                </c:pt>
                <c:pt idx="12">
                  <c:v>0.35699999999999998</c:v>
                </c:pt>
                <c:pt idx="13">
                  <c:v>0.49099999999999999</c:v>
                </c:pt>
                <c:pt idx="14">
                  <c:v>0.88100000000000001</c:v>
                </c:pt>
                <c:pt idx="15">
                  <c:v>0.26</c:v>
                </c:pt>
                <c:pt idx="17">
                  <c:v>0.76200000000000001</c:v>
                </c:pt>
                <c:pt idx="18">
                  <c:v>0.75</c:v>
                </c:pt>
                <c:pt idx="19">
                  <c:v>1</c:v>
                </c:pt>
                <c:pt idx="20">
                  <c:v>0.75</c:v>
                </c:pt>
                <c:pt idx="21">
                  <c:v>0.60499999999999998</c:v>
                </c:pt>
                <c:pt idx="24">
                  <c:v>0.78700000000000003</c:v>
                </c:pt>
                <c:pt idx="25">
                  <c:v>0.8</c:v>
                </c:pt>
                <c:pt idx="26">
                  <c:v>0.6</c:v>
                </c:pt>
                <c:pt idx="28">
                  <c:v>0.74099999999999999</c:v>
                </c:pt>
                <c:pt idx="29">
                  <c:v>0.75</c:v>
                </c:pt>
              </c:numCache>
            </c:numRef>
          </c:val>
        </c:ser>
        <c:ser>
          <c:idx val="2"/>
          <c:order val="2"/>
          <c:tx>
            <c:strRef>
              <c:f>'Q78'!$E$357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'Q78'!$E$358:$E$387</c:f>
              <c:numCache>
                <c:formatCode>#,##0.0%</c:formatCode>
                <c:ptCount val="30"/>
                <c:pt idx="0">
                  <c:v>0.76470588235294112</c:v>
                </c:pt>
                <c:pt idx="1">
                  <c:v>0.74285714285714288</c:v>
                </c:pt>
                <c:pt idx="6">
                  <c:v>0.66666666666666674</c:v>
                </c:pt>
                <c:pt idx="8">
                  <c:v>0.41176470588235298</c:v>
                </c:pt>
                <c:pt idx="9">
                  <c:v>0.94366197183098588</c:v>
                </c:pt>
                <c:pt idx="11">
                  <c:v>0.63953488372093026</c:v>
                </c:pt>
                <c:pt idx="12">
                  <c:v>0</c:v>
                </c:pt>
                <c:pt idx="13">
                  <c:v>0.5074626865671642</c:v>
                </c:pt>
                <c:pt idx="19">
                  <c:v>0.91304347826086951</c:v>
                </c:pt>
                <c:pt idx="20">
                  <c:v>0.53333333333333333</c:v>
                </c:pt>
                <c:pt idx="24">
                  <c:v>0.81666666666666676</c:v>
                </c:pt>
                <c:pt idx="25">
                  <c:v>0.54545454545454541</c:v>
                </c:pt>
                <c:pt idx="26">
                  <c:v>0.44067796610169496</c:v>
                </c:pt>
                <c:pt idx="27">
                  <c:v>0.83333333333333326</c:v>
                </c:pt>
                <c:pt idx="28">
                  <c:v>0.65625</c:v>
                </c:pt>
                <c:pt idx="29">
                  <c:v>0.95890410958904115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525248"/>
        <c:axId val="195527040"/>
      </c:barChart>
      <c:catAx>
        <c:axId val="1955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5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270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5252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4659752670408"/>
          <c:y val="0.92730844793713152"/>
          <c:w val="0.17108463929188505"/>
          <c:h val="4.5186640471512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pays all the expenses - comparison between years</a:t>
            </a:r>
          </a:p>
        </c:rich>
      </c:tx>
      <c:layout>
        <c:manualLayout>
          <c:xMode val="edge"/>
          <c:yMode val="edge"/>
          <c:x val="0.1106444047435247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29231263720123E-2"/>
          <c:y val="0.19069789096326645"/>
          <c:w val="0.90756426651712752"/>
          <c:h val="0.4930238156611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'Q78'!$G$357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'Q78'!$G$358:$G$387</c:f>
              <c:numCache>
                <c:formatCode>0.0%</c:formatCode>
                <c:ptCount val="30"/>
                <c:pt idx="0">
                  <c:v>0.17647058823529413</c:v>
                </c:pt>
                <c:pt idx="1">
                  <c:v>0.42424242424242425</c:v>
                </c:pt>
                <c:pt idx="2">
                  <c:v>0.2</c:v>
                </c:pt>
                <c:pt idx="3">
                  <c:v>7.2727272727272724E-2</c:v>
                </c:pt>
                <c:pt idx="4">
                  <c:v>0.13157894736842105</c:v>
                </c:pt>
                <c:pt idx="5">
                  <c:v>0.17499999999999999</c:v>
                </c:pt>
                <c:pt idx="6">
                  <c:v>0.5714285714285714</c:v>
                </c:pt>
                <c:pt idx="7">
                  <c:v>0.1111111111111111</c:v>
                </c:pt>
                <c:pt idx="8">
                  <c:v>0.42105263157894735</c:v>
                </c:pt>
                <c:pt idx="9">
                  <c:v>0.22222222222222221</c:v>
                </c:pt>
                <c:pt idx="10">
                  <c:v>0</c:v>
                </c:pt>
                <c:pt idx="11">
                  <c:v>0.20202020202020202</c:v>
                </c:pt>
                <c:pt idx="12">
                  <c:v>0</c:v>
                </c:pt>
                <c:pt idx="13">
                  <c:v>0.14893617021276595</c:v>
                </c:pt>
                <c:pt idx="14">
                  <c:v>3.4482758620689655E-2</c:v>
                </c:pt>
                <c:pt idx="15">
                  <c:v>3.4188034188034191E-2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5.8823529411764705E-2</c:v>
                </c:pt>
                <c:pt idx="22">
                  <c:v>3.8461538461538464E-2</c:v>
                </c:pt>
                <c:pt idx="23">
                  <c:v>0</c:v>
                </c:pt>
                <c:pt idx="24">
                  <c:v>0.17543859649122806</c:v>
                </c:pt>
                <c:pt idx="25">
                  <c:v>0.43478260869565216</c:v>
                </c:pt>
                <c:pt idx="26">
                  <c:v>0.2</c:v>
                </c:pt>
                <c:pt idx="27">
                  <c:v>0.33333333333333331</c:v>
                </c:pt>
                <c:pt idx="28">
                  <c:v>0.42105263157894735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'Q78'!$H$357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'Q78'!$H$358:$H$387</c:f>
              <c:numCache>
                <c:formatCode>0.0%</c:formatCode>
                <c:ptCount val="30"/>
                <c:pt idx="0">
                  <c:v>0.1</c:v>
                </c:pt>
                <c:pt idx="1">
                  <c:v>0.28599999999999998</c:v>
                </c:pt>
                <c:pt idx="4">
                  <c:v>7.6999999999999999E-2</c:v>
                </c:pt>
                <c:pt idx="5">
                  <c:v>0.254</c:v>
                </c:pt>
                <c:pt idx="6">
                  <c:v>0.6</c:v>
                </c:pt>
                <c:pt idx="7">
                  <c:v>0.28599999999999998</c:v>
                </c:pt>
                <c:pt idx="8">
                  <c:v>0.42399999999999999</c:v>
                </c:pt>
                <c:pt idx="9">
                  <c:v>0.41699999999999998</c:v>
                </c:pt>
                <c:pt idx="11">
                  <c:v>0.115</c:v>
                </c:pt>
                <c:pt idx="12">
                  <c:v>0</c:v>
                </c:pt>
                <c:pt idx="13">
                  <c:v>0.14499999999999999</c:v>
                </c:pt>
                <c:pt idx="14">
                  <c:v>0.31</c:v>
                </c:pt>
                <c:pt idx="15">
                  <c:v>0.18</c:v>
                </c:pt>
                <c:pt idx="17">
                  <c:v>9.5000000000000001E-2</c:v>
                </c:pt>
                <c:pt idx="18">
                  <c:v>0.5</c:v>
                </c:pt>
                <c:pt idx="19">
                  <c:v>0.88900000000000001</c:v>
                </c:pt>
                <c:pt idx="20">
                  <c:v>0.5</c:v>
                </c:pt>
                <c:pt idx="21">
                  <c:v>4.7E-2</c:v>
                </c:pt>
                <c:pt idx="24">
                  <c:v>6.6000000000000003E-2</c:v>
                </c:pt>
                <c:pt idx="25">
                  <c:v>0.64</c:v>
                </c:pt>
                <c:pt idx="26">
                  <c:v>0.246</c:v>
                </c:pt>
                <c:pt idx="28">
                  <c:v>0.48099999999999998</c:v>
                </c:pt>
                <c:pt idx="29">
                  <c:v>0.375</c:v>
                </c:pt>
              </c:numCache>
            </c:numRef>
          </c:val>
        </c:ser>
        <c:ser>
          <c:idx val="2"/>
          <c:order val="2"/>
          <c:tx>
            <c:strRef>
              <c:f>'Q78'!$I$357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'Q78'!$I$358:$I$387</c:f>
              <c:numCache>
                <c:formatCode>#,##0.0%</c:formatCode>
                <c:ptCount val="30"/>
                <c:pt idx="0">
                  <c:v>0.23529411764705885</c:v>
                </c:pt>
                <c:pt idx="1">
                  <c:v>0.34285714285714286</c:v>
                </c:pt>
                <c:pt idx="6">
                  <c:v>0.55555555555555558</c:v>
                </c:pt>
                <c:pt idx="8">
                  <c:v>0.35294117647058826</c:v>
                </c:pt>
                <c:pt idx="9">
                  <c:v>0.73239436619718301</c:v>
                </c:pt>
                <c:pt idx="11">
                  <c:v>0.12790697674418605</c:v>
                </c:pt>
                <c:pt idx="12">
                  <c:v>0</c:v>
                </c:pt>
                <c:pt idx="13">
                  <c:v>8.9552238805970144E-2</c:v>
                </c:pt>
                <c:pt idx="19">
                  <c:v>0.84782608695652173</c:v>
                </c:pt>
                <c:pt idx="20">
                  <c:v>0.33333333333333337</c:v>
                </c:pt>
                <c:pt idx="24">
                  <c:v>0.2</c:v>
                </c:pt>
                <c:pt idx="25">
                  <c:v>0.31818181818181818</c:v>
                </c:pt>
                <c:pt idx="26">
                  <c:v>0.15254237288135594</c:v>
                </c:pt>
                <c:pt idx="27">
                  <c:v>0.66666666666666674</c:v>
                </c:pt>
                <c:pt idx="28">
                  <c:v>0.375</c:v>
                </c:pt>
                <c:pt idx="29">
                  <c:v>0.49315068493150682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5942272"/>
        <c:axId val="195943808"/>
      </c:barChart>
      <c:catAx>
        <c:axId val="1959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4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438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422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89144122295062"/>
          <c:y val="0.92759384134379763"/>
          <c:w val="0.1708788111061591"/>
          <c:h val="4.50098277445303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With regard to the continuing education for professional staff the pharmacy pays at least some of the expenses, e.g. registration fees - comparison between years</a:t>
            </a:r>
          </a:p>
        </c:rich>
      </c:tx>
      <c:layout>
        <c:manualLayout>
          <c:xMode val="edge"/>
          <c:yMode val="edge"/>
          <c:x val="0.10489510489510492"/>
          <c:y val="2.7842227378190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22393549509E-2"/>
          <c:y val="0.14849187935034824"/>
          <c:w val="0.90769292756564668"/>
          <c:h val="0.53596287703016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'Q78'!$K$357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'Q78'!$K$358:$K$387</c:f>
              <c:numCache>
                <c:formatCode>0.0%</c:formatCode>
                <c:ptCount val="30"/>
                <c:pt idx="0">
                  <c:v>0.6470588235294118</c:v>
                </c:pt>
                <c:pt idx="1">
                  <c:v>0.48484848484848486</c:v>
                </c:pt>
                <c:pt idx="2">
                  <c:v>0</c:v>
                </c:pt>
                <c:pt idx="3">
                  <c:v>0.21818181818181817</c:v>
                </c:pt>
                <c:pt idx="4">
                  <c:v>0.44736842105263158</c:v>
                </c:pt>
                <c:pt idx="5">
                  <c:v>0.75</c:v>
                </c:pt>
                <c:pt idx="6">
                  <c:v>0.42857142857142855</c:v>
                </c:pt>
                <c:pt idx="7">
                  <c:v>0.66666666666666663</c:v>
                </c:pt>
                <c:pt idx="8">
                  <c:v>0.57894736842105265</c:v>
                </c:pt>
                <c:pt idx="9">
                  <c:v>0.44444444444444442</c:v>
                </c:pt>
                <c:pt idx="10">
                  <c:v>0.3125</c:v>
                </c:pt>
                <c:pt idx="11">
                  <c:v>0.60606060606060608</c:v>
                </c:pt>
                <c:pt idx="12">
                  <c:v>3.2258064516129031E-2</c:v>
                </c:pt>
                <c:pt idx="13">
                  <c:v>0.40425531914893614</c:v>
                </c:pt>
                <c:pt idx="14">
                  <c:v>0.51724137931034486</c:v>
                </c:pt>
                <c:pt idx="15">
                  <c:v>8.5470085470085472E-2</c:v>
                </c:pt>
                <c:pt idx="16">
                  <c:v>7.407407407407407E-2</c:v>
                </c:pt>
                <c:pt idx="17">
                  <c:v>0.33333333333333331</c:v>
                </c:pt>
                <c:pt idx="18">
                  <c:v>0.6</c:v>
                </c:pt>
                <c:pt idx="19">
                  <c:v>0.25</c:v>
                </c:pt>
                <c:pt idx="20">
                  <c:v>0.5</c:v>
                </c:pt>
                <c:pt idx="21">
                  <c:v>0.26470588235294118</c:v>
                </c:pt>
                <c:pt idx="22">
                  <c:v>0.30769230769230771</c:v>
                </c:pt>
                <c:pt idx="23">
                  <c:v>0.27586206896551724</c:v>
                </c:pt>
                <c:pt idx="24">
                  <c:v>0.36842105263157893</c:v>
                </c:pt>
                <c:pt idx="25">
                  <c:v>0.39130434782608697</c:v>
                </c:pt>
                <c:pt idx="26">
                  <c:v>0.36363636363636365</c:v>
                </c:pt>
                <c:pt idx="27">
                  <c:v>0.25</c:v>
                </c:pt>
                <c:pt idx="28">
                  <c:v>0.57894736842105265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'Q78'!$L$357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'Q78'!$L$358:$L$387</c:f>
              <c:numCache>
                <c:formatCode>0.0%</c:formatCode>
                <c:ptCount val="30"/>
                <c:pt idx="0">
                  <c:v>0.63300000000000001</c:v>
                </c:pt>
                <c:pt idx="1">
                  <c:v>0.5</c:v>
                </c:pt>
                <c:pt idx="4">
                  <c:v>0.23100000000000001</c:v>
                </c:pt>
                <c:pt idx="5">
                  <c:v>0.56699999999999995</c:v>
                </c:pt>
                <c:pt idx="6">
                  <c:v>0.6</c:v>
                </c:pt>
                <c:pt idx="7">
                  <c:v>0.5</c:v>
                </c:pt>
                <c:pt idx="8">
                  <c:v>0.42399999999999999</c:v>
                </c:pt>
                <c:pt idx="9">
                  <c:v>0.29199999999999998</c:v>
                </c:pt>
                <c:pt idx="11">
                  <c:v>0.63100000000000001</c:v>
                </c:pt>
                <c:pt idx="12">
                  <c:v>0.14299999999999999</c:v>
                </c:pt>
                <c:pt idx="13">
                  <c:v>0.38200000000000001</c:v>
                </c:pt>
                <c:pt idx="14">
                  <c:v>0.66700000000000004</c:v>
                </c:pt>
                <c:pt idx="15">
                  <c:v>0.3</c:v>
                </c:pt>
                <c:pt idx="17">
                  <c:v>0.23799999999999999</c:v>
                </c:pt>
                <c:pt idx="18">
                  <c:v>0.25</c:v>
                </c:pt>
                <c:pt idx="19">
                  <c:v>0.111</c:v>
                </c:pt>
                <c:pt idx="20">
                  <c:v>0.5</c:v>
                </c:pt>
                <c:pt idx="21">
                  <c:v>7.0000000000000007E-2</c:v>
                </c:pt>
                <c:pt idx="24">
                  <c:v>0.246</c:v>
                </c:pt>
                <c:pt idx="25">
                  <c:v>0.28000000000000003</c:v>
                </c:pt>
                <c:pt idx="26">
                  <c:v>0.36899999999999999</c:v>
                </c:pt>
                <c:pt idx="28">
                  <c:v>0.44400000000000001</c:v>
                </c:pt>
                <c:pt idx="29">
                  <c:v>0.625</c:v>
                </c:pt>
              </c:numCache>
            </c:numRef>
          </c:val>
        </c:ser>
        <c:ser>
          <c:idx val="2"/>
          <c:order val="2"/>
          <c:tx>
            <c:strRef>
              <c:f>'Q78'!$M$357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'Q78'!$M$358:$M$387</c:f>
              <c:numCache>
                <c:formatCode>#,##0.0%</c:formatCode>
                <c:ptCount val="30"/>
                <c:pt idx="0">
                  <c:v>0.4705882352941177</c:v>
                </c:pt>
                <c:pt idx="1">
                  <c:v>0.31428571428571428</c:v>
                </c:pt>
                <c:pt idx="6">
                  <c:v>0.55555555555555558</c:v>
                </c:pt>
                <c:pt idx="8">
                  <c:v>0.49019607843137258</c:v>
                </c:pt>
                <c:pt idx="9">
                  <c:v>0.19718309859154928</c:v>
                </c:pt>
                <c:pt idx="11">
                  <c:v>0.5232558139534883</c:v>
                </c:pt>
                <c:pt idx="12">
                  <c:v>0</c:v>
                </c:pt>
                <c:pt idx="13">
                  <c:v>0.41791044776119407</c:v>
                </c:pt>
                <c:pt idx="19">
                  <c:v>0.19565217391304349</c:v>
                </c:pt>
                <c:pt idx="20">
                  <c:v>0.3</c:v>
                </c:pt>
                <c:pt idx="24">
                  <c:v>0.28333333333333333</c:v>
                </c:pt>
                <c:pt idx="25">
                  <c:v>0.59090909090909094</c:v>
                </c:pt>
                <c:pt idx="26">
                  <c:v>0.30508474576271188</c:v>
                </c:pt>
                <c:pt idx="27">
                  <c:v>0.20833333333333331</c:v>
                </c:pt>
                <c:pt idx="28">
                  <c:v>0.59375</c:v>
                </c:pt>
                <c:pt idx="29">
                  <c:v>0.50684931506849318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232128"/>
        <c:axId val="197233664"/>
      </c:barChart>
      <c:catAx>
        <c:axId val="1972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233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321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53852925499139"/>
          <c:y val="0.92382944654862542"/>
          <c:w val="0.17067310196408517"/>
          <c:h val="4.4921939261349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With regard to the continuing education for professional staff the pharmacy does none of the above - comparison between years</a:t>
            </a:r>
          </a:p>
        </c:rich>
      </c:tx>
      <c:layout>
        <c:manualLayout>
          <c:xMode val="edge"/>
          <c:yMode val="edge"/>
          <c:x val="0.1292136079143954"/>
          <c:y val="3.03738317757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33757950863407E-2"/>
          <c:y val="0.15186915887850488"/>
          <c:w val="0.90730399300495457"/>
          <c:h val="0.53037383177570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'Q78'!$O$357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'Q78'!$O$358:$O$387</c:f>
              <c:numCache>
                <c:formatCode>0.0%</c:formatCode>
                <c:ptCount val="30"/>
                <c:pt idx="0">
                  <c:v>2.9411764705882353E-2</c:v>
                </c:pt>
                <c:pt idx="1">
                  <c:v>6.0606060606060608E-2</c:v>
                </c:pt>
                <c:pt idx="2">
                  <c:v>0.2</c:v>
                </c:pt>
                <c:pt idx="3">
                  <c:v>0.43636363636363634</c:v>
                </c:pt>
                <c:pt idx="4">
                  <c:v>0.13157894736842105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0.22222222222222221</c:v>
                </c:pt>
                <c:pt idx="10">
                  <c:v>6.25E-2</c:v>
                </c:pt>
                <c:pt idx="11">
                  <c:v>0.13131313131313133</c:v>
                </c:pt>
                <c:pt idx="12">
                  <c:v>0.35483870967741937</c:v>
                </c:pt>
                <c:pt idx="13">
                  <c:v>8.5106382978723402E-2</c:v>
                </c:pt>
                <c:pt idx="14">
                  <c:v>0.2413793103448276</c:v>
                </c:pt>
                <c:pt idx="15">
                  <c:v>6.8376068376068383E-2</c:v>
                </c:pt>
                <c:pt idx="16">
                  <c:v>0.48148148148148145</c:v>
                </c:pt>
                <c:pt idx="17">
                  <c:v>0.33333333333333331</c:v>
                </c:pt>
                <c:pt idx="18">
                  <c:v>0.2</c:v>
                </c:pt>
                <c:pt idx="19">
                  <c:v>0</c:v>
                </c:pt>
                <c:pt idx="20">
                  <c:v>0</c:v>
                </c:pt>
                <c:pt idx="21">
                  <c:v>0.55882352941176472</c:v>
                </c:pt>
                <c:pt idx="22">
                  <c:v>0.15384615384615385</c:v>
                </c:pt>
                <c:pt idx="23">
                  <c:v>0.13793103448275862</c:v>
                </c:pt>
                <c:pt idx="24">
                  <c:v>0.14035087719298245</c:v>
                </c:pt>
                <c:pt idx="25">
                  <c:v>8.6956521739130432E-2</c:v>
                </c:pt>
                <c:pt idx="26">
                  <c:v>0.2</c:v>
                </c:pt>
                <c:pt idx="27">
                  <c:v>8.3333333333333329E-2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'Q78'!$P$357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'Q78'!$P$358:$P$387</c:f>
              <c:numCache>
                <c:formatCode>0.0%</c:formatCode>
                <c:ptCount val="30"/>
                <c:pt idx="0">
                  <c:v>6.7000000000000004E-2</c:v>
                </c:pt>
                <c:pt idx="1">
                  <c:v>7.0999999999999994E-2</c:v>
                </c:pt>
                <c:pt idx="4">
                  <c:v>0.53800000000000003</c:v>
                </c:pt>
                <c:pt idx="5">
                  <c:v>0.14899999999999999</c:v>
                </c:pt>
                <c:pt idx="6">
                  <c:v>0</c:v>
                </c:pt>
                <c:pt idx="7">
                  <c:v>0.14299999999999999</c:v>
                </c:pt>
                <c:pt idx="8">
                  <c:v>0.182</c:v>
                </c:pt>
                <c:pt idx="9">
                  <c:v>0.16700000000000001</c:v>
                </c:pt>
                <c:pt idx="11">
                  <c:v>0.17699999999999999</c:v>
                </c:pt>
                <c:pt idx="12">
                  <c:v>0.57099999999999995</c:v>
                </c:pt>
                <c:pt idx="13">
                  <c:v>0.16400000000000001</c:v>
                </c:pt>
                <c:pt idx="14">
                  <c:v>0</c:v>
                </c:pt>
                <c:pt idx="15">
                  <c:v>0.5</c:v>
                </c:pt>
                <c:pt idx="17">
                  <c:v>9.5000000000000001E-2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0.372</c:v>
                </c:pt>
                <c:pt idx="24">
                  <c:v>0.115</c:v>
                </c:pt>
                <c:pt idx="25">
                  <c:v>0.04</c:v>
                </c:pt>
                <c:pt idx="26">
                  <c:v>0.215</c:v>
                </c:pt>
                <c:pt idx="28">
                  <c:v>0</c:v>
                </c:pt>
                <c:pt idx="29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'Q78'!$Q$357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'Q78'!$B$358:$B$387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'Q78'!$Q$358:$Q$387</c:f>
              <c:numCache>
                <c:formatCode>#,##0.0%</c:formatCode>
                <c:ptCount val="30"/>
                <c:pt idx="0">
                  <c:v>0.11764705882352942</c:v>
                </c:pt>
                <c:pt idx="1">
                  <c:v>0.14285714285714288</c:v>
                </c:pt>
                <c:pt idx="6">
                  <c:v>0.1111111111111111</c:v>
                </c:pt>
                <c:pt idx="8">
                  <c:v>0.15686274509803921</c:v>
                </c:pt>
                <c:pt idx="9">
                  <c:v>1.408450704225352E-2</c:v>
                </c:pt>
                <c:pt idx="11">
                  <c:v>0.22093023255813954</c:v>
                </c:pt>
                <c:pt idx="12">
                  <c:v>1</c:v>
                </c:pt>
                <c:pt idx="13">
                  <c:v>0.22388059701492538</c:v>
                </c:pt>
                <c:pt idx="19">
                  <c:v>2.1739130434782608E-2</c:v>
                </c:pt>
                <c:pt idx="20">
                  <c:v>0.33333333333333337</c:v>
                </c:pt>
                <c:pt idx="24">
                  <c:v>0.05</c:v>
                </c:pt>
                <c:pt idx="25">
                  <c:v>0.18181818181818182</c:v>
                </c:pt>
                <c:pt idx="26">
                  <c:v>0.33898305084745767</c:v>
                </c:pt>
                <c:pt idx="27">
                  <c:v>0.125</c:v>
                </c:pt>
                <c:pt idx="28">
                  <c:v>6.25E-2</c:v>
                </c:pt>
                <c:pt idx="29">
                  <c:v>1.3698630136986301E-2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7509888"/>
        <c:axId val="197511424"/>
      </c:barChart>
      <c:catAx>
        <c:axId val="1975098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511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098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31127285413431"/>
          <c:y val="0.92913676074840856"/>
          <c:w val="0.19586246470056179"/>
          <c:h val="4.5275731985621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With regard to the continuing education for professional staff the pharmacy allows paid time off for continuing education programmes in 2010 (n=951)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'Q78'!$D$74:$D$103</c:f>
              <c:numCache>
                <c:formatCode>0.0%</c:formatCode>
                <c:ptCount val="30"/>
                <c:pt idx="0">
                  <c:v>3.3648790746582544E-2</c:v>
                </c:pt>
                <c:pt idx="1">
                  <c:v>2.8391167192429023E-2</c:v>
                </c:pt>
                <c:pt idx="2">
                  <c:v>4.206098843322818E-3</c:v>
                </c:pt>
                <c:pt idx="3">
                  <c:v>2.8391167192429023E-2</c:v>
                </c:pt>
                <c:pt idx="4">
                  <c:v>3.0494216614090432E-2</c:v>
                </c:pt>
                <c:pt idx="5">
                  <c:v>3.5751840168243953E-2</c:v>
                </c:pt>
                <c:pt idx="6">
                  <c:v>6.3091482649842269E-3</c:v>
                </c:pt>
                <c:pt idx="7">
                  <c:v>1.7875920084121977E-2</c:v>
                </c:pt>
                <c:pt idx="8">
                  <c:v>3.3648790746582544E-2</c:v>
                </c:pt>
                <c:pt idx="9">
                  <c:v>1.0515247108307046E-2</c:v>
                </c:pt>
                <c:pt idx="10">
                  <c:v>1.3669821240799159E-2</c:v>
                </c:pt>
                <c:pt idx="11">
                  <c:v>8.6225026288117776E-2</c:v>
                </c:pt>
                <c:pt idx="12">
                  <c:v>2.1030494216614092E-2</c:v>
                </c:pt>
                <c:pt idx="13">
                  <c:v>2.9442691903259727E-2</c:v>
                </c:pt>
                <c:pt idx="14">
                  <c:v>2.1030494216614092E-2</c:v>
                </c:pt>
                <c:pt idx="15">
                  <c:v>0.11461619348054679</c:v>
                </c:pt>
                <c:pt idx="16">
                  <c:v>1.4721345951629864E-2</c:v>
                </c:pt>
                <c:pt idx="17">
                  <c:v>1.0515247108307045E-3</c:v>
                </c:pt>
                <c:pt idx="18">
                  <c:v>4.206098843322818E-3</c:v>
                </c:pt>
                <c:pt idx="19">
                  <c:v>8.4121976866456359E-3</c:v>
                </c:pt>
                <c:pt idx="20">
                  <c:v>1.3669821240799159E-2</c:v>
                </c:pt>
                <c:pt idx="21">
                  <c:v>9.4637223974763408E-3</c:v>
                </c:pt>
                <c:pt idx="22">
                  <c:v>2.1030494216614092E-2</c:v>
                </c:pt>
                <c:pt idx="23">
                  <c:v>2.4185068349106203E-2</c:v>
                </c:pt>
                <c:pt idx="24">
                  <c:v>4.6267087276550996E-2</c:v>
                </c:pt>
                <c:pt idx="25">
                  <c:v>1.8927444794952682E-2</c:v>
                </c:pt>
                <c:pt idx="26">
                  <c:v>3.6803364879074658E-2</c:v>
                </c:pt>
                <c:pt idx="27">
                  <c:v>1.0515247108307046E-2</c:v>
                </c:pt>
                <c:pt idx="28">
                  <c:v>1.8927444794952682E-2</c:v>
                </c:pt>
                <c:pt idx="29">
                  <c:v>1.2618296529968454E-2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'Q78'!$B$74:$B$103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'Q78'!$F$74:$F$103</c:f>
              <c:numCache>
                <c:formatCode>0.0%</c:formatCode>
                <c:ptCount val="30"/>
                <c:pt idx="0">
                  <c:v>2.103049421661409E-3</c:v>
                </c:pt>
                <c:pt idx="1">
                  <c:v>6.3091482649842269E-3</c:v>
                </c:pt>
                <c:pt idx="2">
                  <c:v>1.0515247108307045E-3</c:v>
                </c:pt>
                <c:pt idx="3">
                  <c:v>2.9442691903259727E-2</c:v>
                </c:pt>
                <c:pt idx="4">
                  <c:v>9.4637223974763408E-3</c:v>
                </c:pt>
                <c:pt idx="5">
                  <c:v>6.3091482649842269E-3</c:v>
                </c:pt>
                <c:pt idx="6">
                  <c:v>1.0515247108307045E-3</c:v>
                </c:pt>
                <c:pt idx="7">
                  <c:v>1.0515247108307045E-3</c:v>
                </c:pt>
                <c:pt idx="8">
                  <c:v>6.3091482649842269E-3</c:v>
                </c:pt>
                <c:pt idx="9">
                  <c:v>8.4121976866456359E-3</c:v>
                </c:pt>
                <c:pt idx="10">
                  <c:v>3.1545741324921135E-3</c:v>
                </c:pt>
                <c:pt idx="11">
                  <c:v>1.7875920084121977E-2</c:v>
                </c:pt>
                <c:pt idx="12">
                  <c:v>1.1566771819137749E-2</c:v>
                </c:pt>
                <c:pt idx="13">
                  <c:v>1.9978969505783387E-2</c:v>
                </c:pt>
                <c:pt idx="14">
                  <c:v>9.4637223974763408E-3</c:v>
                </c:pt>
                <c:pt idx="15">
                  <c:v>8.4121976866456359E-3</c:v>
                </c:pt>
                <c:pt idx="16">
                  <c:v>1.3669821240799159E-2</c:v>
                </c:pt>
                <c:pt idx="17">
                  <c:v>2.103049421661409E-3</c:v>
                </c:pt>
                <c:pt idx="18">
                  <c:v>1.0515247108307045E-3</c:v>
                </c:pt>
                <c:pt idx="19">
                  <c:v>0</c:v>
                </c:pt>
                <c:pt idx="20">
                  <c:v>1.0515247108307045E-3</c:v>
                </c:pt>
                <c:pt idx="21">
                  <c:v>2.6288117770767613E-2</c:v>
                </c:pt>
                <c:pt idx="22">
                  <c:v>6.3091482649842269E-3</c:v>
                </c:pt>
                <c:pt idx="23">
                  <c:v>6.3091482649842269E-3</c:v>
                </c:pt>
                <c:pt idx="24">
                  <c:v>1.3669821240799159E-2</c:v>
                </c:pt>
                <c:pt idx="25">
                  <c:v>5.2576235541535229E-3</c:v>
                </c:pt>
                <c:pt idx="26">
                  <c:v>2.1030494216614092E-2</c:v>
                </c:pt>
                <c:pt idx="27">
                  <c:v>2.103049421661409E-3</c:v>
                </c:pt>
                <c:pt idx="28">
                  <c:v>1.0515247108307045E-3</c:v>
                </c:pt>
                <c:pt idx="29">
                  <c:v>2.103049421661409E-3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540480"/>
        <c:axId val="197542272"/>
      </c:barChart>
      <c:catAx>
        <c:axId val="197540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4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542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404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With regard to the continuing education for professional staff the pharmacy pays all the expenses in 2010 (n=951)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'Q78'!$D$143:$D$172</c:f>
              <c:numCache>
                <c:formatCode>0.0%</c:formatCode>
                <c:ptCount val="30"/>
                <c:pt idx="0">
                  <c:v>6.3091482649842269E-3</c:v>
                </c:pt>
                <c:pt idx="1">
                  <c:v>1.4721345951629864E-2</c:v>
                </c:pt>
                <c:pt idx="2">
                  <c:v>1.0515247108307045E-3</c:v>
                </c:pt>
                <c:pt idx="3">
                  <c:v>4.206098843322818E-3</c:v>
                </c:pt>
                <c:pt idx="4">
                  <c:v>5.2576235541535229E-3</c:v>
                </c:pt>
                <c:pt idx="5">
                  <c:v>7.3606729758149319E-3</c:v>
                </c:pt>
                <c:pt idx="6">
                  <c:v>4.206098843322818E-3</c:v>
                </c:pt>
                <c:pt idx="7">
                  <c:v>2.103049421661409E-3</c:v>
                </c:pt>
                <c:pt idx="8">
                  <c:v>1.6824395373291272E-2</c:v>
                </c:pt>
                <c:pt idx="9">
                  <c:v>4.206098843322818E-3</c:v>
                </c:pt>
                <c:pt idx="10">
                  <c:v>0</c:v>
                </c:pt>
                <c:pt idx="11">
                  <c:v>2.1030494216614092E-2</c:v>
                </c:pt>
                <c:pt idx="12">
                  <c:v>0</c:v>
                </c:pt>
                <c:pt idx="13">
                  <c:v>7.3606729758149319E-3</c:v>
                </c:pt>
                <c:pt idx="14">
                  <c:v>1.0515247108307045E-3</c:v>
                </c:pt>
                <c:pt idx="15">
                  <c:v>4.206098843322818E-3</c:v>
                </c:pt>
                <c:pt idx="16">
                  <c:v>0</c:v>
                </c:pt>
                <c:pt idx="17">
                  <c:v>0</c:v>
                </c:pt>
                <c:pt idx="18">
                  <c:v>1.0515247108307045E-3</c:v>
                </c:pt>
                <c:pt idx="19">
                  <c:v>6.3091482649842269E-3</c:v>
                </c:pt>
                <c:pt idx="20">
                  <c:v>6.3091482649842269E-3</c:v>
                </c:pt>
                <c:pt idx="21">
                  <c:v>2.103049421661409E-3</c:v>
                </c:pt>
                <c:pt idx="22">
                  <c:v>1.0515247108307045E-3</c:v>
                </c:pt>
                <c:pt idx="23">
                  <c:v>0</c:v>
                </c:pt>
                <c:pt idx="24">
                  <c:v>1.0515247108307046E-2</c:v>
                </c:pt>
                <c:pt idx="25">
                  <c:v>1.0515247108307046E-2</c:v>
                </c:pt>
                <c:pt idx="26">
                  <c:v>1.1566771819137749E-2</c:v>
                </c:pt>
                <c:pt idx="27">
                  <c:v>4.206098843322818E-3</c:v>
                </c:pt>
                <c:pt idx="28">
                  <c:v>8.4121976866456359E-3</c:v>
                </c:pt>
                <c:pt idx="29">
                  <c:v>2.103049421661409E-3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'Q78'!$B$143:$B$172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'Q78'!$F$143:$F$172</c:f>
              <c:numCache>
                <c:formatCode>0.0%</c:formatCode>
                <c:ptCount val="30"/>
                <c:pt idx="0">
                  <c:v>2.9442691903259727E-2</c:v>
                </c:pt>
                <c:pt idx="1">
                  <c:v>1.9978969505783387E-2</c:v>
                </c:pt>
                <c:pt idx="2">
                  <c:v>4.206098843322818E-3</c:v>
                </c:pt>
                <c:pt idx="3">
                  <c:v>5.362776025236593E-2</c:v>
                </c:pt>
                <c:pt idx="4">
                  <c:v>3.4700315457413249E-2</c:v>
                </c:pt>
                <c:pt idx="5">
                  <c:v>3.4700315457413249E-2</c:v>
                </c:pt>
                <c:pt idx="6">
                  <c:v>3.1545741324921135E-3</c:v>
                </c:pt>
                <c:pt idx="7">
                  <c:v>1.6824395373291272E-2</c:v>
                </c:pt>
                <c:pt idx="8">
                  <c:v>2.3133543638275498E-2</c:v>
                </c:pt>
                <c:pt idx="9">
                  <c:v>1.4721345951629864E-2</c:v>
                </c:pt>
                <c:pt idx="10">
                  <c:v>1.6824395373291272E-2</c:v>
                </c:pt>
                <c:pt idx="11">
                  <c:v>8.3070452155625654E-2</c:v>
                </c:pt>
                <c:pt idx="12">
                  <c:v>3.2597266035751839E-2</c:v>
                </c:pt>
                <c:pt idx="13">
                  <c:v>4.2060988433228183E-2</c:v>
                </c:pt>
                <c:pt idx="14">
                  <c:v>2.9442691903259727E-2</c:v>
                </c:pt>
                <c:pt idx="15">
                  <c:v>0.11882229232386961</c:v>
                </c:pt>
                <c:pt idx="16">
                  <c:v>2.8391167192429023E-2</c:v>
                </c:pt>
                <c:pt idx="17">
                  <c:v>3.1545741324921135E-3</c:v>
                </c:pt>
                <c:pt idx="18">
                  <c:v>4.206098843322818E-3</c:v>
                </c:pt>
                <c:pt idx="19">
                  <c:v>2.103049421661409E-3</c:v>
                </c:pt>
                <c:pt idx="20">
                  <c:v>8.4121976866456359E-3</c:v>
                </c:pt>
                <c:pt idx="21">
                  <c:v>3.3648790746582544E-2</c:v>
                </c:pt>
                <c:pt idx="22">
                  <c:v>2.6288117770767613E-2</c:v>
                </c:pt>
                <c:pt idx="23">
                  <c:v>3.0494216614090432E-2</c:v>
                </c:pt>
                <c:pt idx="24">
                  <c:v>4.9421661409043111E-2</c:v>
                </c:pt>
                <c:pt idx="25">
                  <c:v>1.3669821240799159E-2</c:v>
                </c:pt>
                <c:pt idx="26">
                  <c:v>4.6267087276550996E-2</c:v>
                </c:pt>
                <c:pt idx="27">
                  <c:v>8.4121976866456359E-3</c:v>
                </c:pt>
                <c:pt idx="28">
                  <c:v>1.1566771819137749E-2</c:v>
                </c:pt>
                <c:pt idx="29">
                  <c:v>1.2618296529968454E-2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584000"/>
        <c:axId val="197585536"/>
      </c:barChart>
      <c:catAx>
        <c:axId val="1975840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5855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5840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With regard to the continuing education for professional staff the pharmacy pays at least some of the expenses, e.g. registration fees in 2010 (n=951)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'Q78'!$D$213:$D$242</c:f>
              <c:numCache>
                <c:formatCode>0.0%</c:formatCode>
                <c:ptCount val="30"/>
                <c:pt idx="0">
                  <c:v>2.3133543638275498E-2</c:v>
                </c:pt>
                <c:pt idx="1">
                  <c:v>1.6824395373291272E-2</c:v>
                </c:pt>
                <c:pt idx="2">
                  <c:v>0</c:v>
                </c:pt>
                <c:pt idx="3">
                  <c:v>1.2618296529968454E-2</c:v>
                </c:pt>
                <c:pt idx="4">
                  <c:v>1.7875920084121977E-2</c:v>
                </c:pt>
                <c:pt idx="5">
                  <c:v>3.1545741324921134E-2</c:v>
                </c:pt>
                <c:pt idx="6">
                  <c:v>3.1545741324921135E-3</c:v>
                </c:pt>
                <c:pt idx="7">
                  <c:v>1.2618296529968454E-2</c:v>
                </c:pt>
                <c:pt idx="8">
                  <c:v>2.3133543638275498E-2</c:v>
                </c:pt>
                <c:pt idx="9">
                  <c:v>8.4121976866456359E-3</c:v>
                </c:pt>
                <c:pt idx="10">
                  <c:v>5.2576235541535229E-3</c:v>
                </c:pt>
                <c:pt idx="11">
                  <c:v>6.3091482649842268E-2</c:v>
                </c:pt>
                <c:pt idx="12">
                  <c:v>1.0515247108307045E-3</c:v>
                </c:pt>
                <c:pt idx="13">
                  <c:v>1.9978969505783387E-2</c:v>
                </c:pt>
                <c:pt idx="14">
                  <c:v>1.5772870662460567E-2</c:v>
                </c:pt>
                <c:pt idx="15">
                  <c:v>1.0515247108307046E-2</c:v>
                </c:pt>
                <c:pt idx="16">
                  <c:v>2.103049421661409E-3</c:v>
                </c:pt>
                <c:pt idx="17">
                  <c:v>1.0515247108307045E-3</c:v>
                </c:pt>
                <c:pt idx="18">
                  <c:v>3.1545741324921135E-3</c:v>
                </c:pt>
                <c:pt idx="19">
                  <c:v>2.103049421661409E-3</c:v>
                </c:pt>
                <c:pt idx="20">
                  <c:v>7.3606729758149319E-3</c:v>
                </c:pt>
                <c:pt idx="21">
                  <c:v>9.4637223974763408E-3</c:v>
                </c:pt>
                <c:pt idx="22">
                  <c:v>8.4121976866456359E-3</c:v>
                </c:pt>
                <c:pt idx="23">
                  <c:v>8.4121976866456359E-3</c:v>
                </c:pt>
                <c:pt idx="24">
                  <c:v>2.2082018927444796E-2</c:v>
                </c:pt>
                <c:pt idx="25">
                  <c:v>9.4637223974763408E-3</c:v>
                </c:pt>
                <c:pt idx="26">
                  <c:v>2.1030494216614092E-2</c:v>
                </c:pt>
                <c:pt idx="27">
                  <c:v>3.1545741324921135E-3</c:v>
                </c:pt>
                <c:pt idx="28">
                  <c:v>1.1566771819137749E-2</c:v>
                </c:pt>
                <c:pt idx="29">
                  <c:v>1.2618296529968454E-2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'Q78'!$B$213:$B$242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'Q78'!$F$213:$F$242</c:f>
              <c:numCache>
                <c:formatCode>0.0%</c:formatCode>
                <c:ptCount val="30"/>
                <c:pt idx="0">
                  <c:v>1.2618296529968454E-2</c:v>
                </c:pt>
                <c:pt idx="1">
                  <c:v>1.7875920084121977E-2</c:v>
                </c:pt>
                <c:pt idx="2">
                  <c:v>5.2576235541535229E-3</c:v>
                </c:pt>
                <c:pt idx="3">
                  <c:v>4.5215562565720298E-2</c:v>
                </c:pt>
                <c:pt idx="4">
                  <c:v>2.2082018927444796E-2</c:v>
                </c:pt>
                <c:pt idx="5">
                  <c:v>1.0515247108307046E-2</c:v>
                </c:pt>
                <c:pt idx="6">
                  <c:v>4.206098843322818E-3</c:v>
                </c:pt>
                <c:pt idx="7">
                  <c:v>6.3091482649842269E-3</c:v>
                </c:pt>
                <c:pt idx="8">
                  <c:v>1.6824395373291272E-2</c:v>
                </c:pt>
                <c:pt idx="9">
                  <c:v>1.0515247108307046E-2</c:v>
                </c:pt>
                <c:pt idx="10">
                  <c:v>1.1566771819137749E-2</c:v>
                </c:pt>
                <c:pt idx="11">
                  <c:v>4.1009463722397478E-2</c:v>
                </c:pt>
                <c:pt idx="12">
                  <c:v>3.1545741324921134E-2</c:v>
                </c:pt>
                <c:pt idx="13">
                  <c:v>2.9442691903259727E-2</c:v>
                </c:pt>
                <c:pt idx="14">
                  <c:v>1.4721345951629864E-2</c:v>
                </c:pt>
                <c:pt idx="15">
                  <c:v>0.11251314405888538</c:v>
                </c:pt>
                <c:pt idx="16">
                  <c:v>2.6288117770767613E-2</c:v>
                </c:pt>
                <c:pt idx="17">
                  <c:v>2.103049421661409E-3</c:v>
                </c:pt>
                <c:pt idx="18">
                  <c:v>2.103049421661409E-3</c:v>
                </c:pt>
                <c:pt idx="19">
                  <c:v>6.3091482649842269E-3</c:v>
                </c:pt>
                <c:pt idx="20">
                  <c:v>7.3606729758149319E-3</c:v>
                </c:pt>
                <c:pt idx="21">
                  <c:v>2.6288117770767613E-2</c:v>
                </c:pt>
                <c:pt idx="22">
                  <c:v>1.8927444794952682E-2</c:v>
                </c:pt>
                <c:pt idx="23">
                  <c:v>2.2082018927444796E-2</c:v>
                </c:pt>
                <c:pt idx="24">
                  <c:v>3.7854889589905363E-2</c:v>
                </c:pt>
                <c:pt idx="25">
                  <c:v>1.4721345951629864E-2</c:v>
                </c:pt>
                <c:pt idx="26">
                  <c:v>3.6803364879074658E-2</c:v>
                </c:pt>
                <c:pt idx="27">
                  <c:v>9.4637223974763408E-3</c:v>
                </c:pt>
                <c:pt idx="28">
                  <c:v>8.4121976866456359E-3</c:v>
                </c:pt>
                <c:pt idx="29">
                  <c:v>2.103049421661409E-3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938560"/>
        <c:axId val="197977216"/>
      </c:barChart>
      <c:catAx>
        <c:axId val="1979385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9772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385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With regard to the continuing education for professional staff  the pharmacy does none of the above in 2010 (n=951)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'Q78'!$B$282:$B$311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'Q78'!$D$282:$D$311</c:f>
              <c:numCache>
                <c:formatCode>0.0%</c:formatCode>
                <c:ptCount val="30"/>
                <c:pt idx="0">
                  <c:v>1.0515247108307045E-3</c:v>
                </c:pt>
                <c:pt idx="1">
                  <c:v>2.103049421661409E-3</c:v>
                </c:pt>
                <c:pt idx="2">
                  <c:v>1.0515247108307045E-3</c:v>
                </c:pt>
                <c:pt idx="3">
                  <c:v>2.5236593059936908E-2</c:v>
                </c:pt>
                <c:pt idx="4">
                  <c:v>5.2576235541535229E-3</c:v>
                </c:pt>
                <c:pt idx="5">
                  <c:v>2.103049421661409E-3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4.206098843322818E-3</c:v>
                </c:pt>
                <c:pt idx="10">
                  <c:v>1.0515247108307045E-3</c:v>
                </c:pt>
                <c:pt idx="11">
                  <c:v>1.3669821240799159E-2</c:v>
                </c:pt>
                <c:pt idx="12">
                  <c:v>1.1566771819137749E-2</c:v>
                </c:pt>
                <c:pt idx="13">
                  <c:v>4.206098843322818E-3</c:v>
                </c:pt>
                <c:pt idx="14">
                  <c:v>7.3606729758149319E-3</c:v>
                </c:pt>
                <c:pt idx="15">
                  <c:v>8.4121976866456359E-3</c:v>
                </c:pt>
                <c:pt idx="16">
                  <c:v>1.3669821240799159E-2</c:v>
                </c:pt>
                <c:pt idx="17">
                  <c:v>1.0515247108307045E-3</c:v>
                </c:pt>
                <c:pt idx="18">
                  <c:v>1.0515247108307045E-3</c:v>
                </c:pt>
                <c:pt idx="19">
                  <c:v>0</c:v>
                </c:pt>
                <c:pt idx="20">
                  <c:v>0</c:v>
                </c:pt>
                <c:pt idx="21">
                  <c:v>1.9978969505783387E-2</c:v>
                </c:pt>
                <c:pt idx="22">
                  <c:v>4.206098843322818E-3</c:v>
                </c:pt>
                <c:pt idx="23">
                  <c:v>4.206098843322818E-3</c:v>
                </c:pt>
                <c:pt idx="24">
                  <c:v>8.4121976866456359E-3</c:v>
                </c:pt>
                <c:pt idx="25">
                  <c:v>2.103049421661409E-3</c:v>
                </c:pt>
                <c:pt idx="26">
                  <c:v>1.1566771819137749E-2</c:v>
                </c:pt>
                <c:pt idx="27">
                  <c:v>1.0515247108307045E-3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'Q78'!$B$282:$B$311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'Q78'!$F$282:$F$311</c:f>
              <c:numCache>
                <c:formatCode>0.0%</c:formatCode>
                <c:ptCount val="30"/>
                <c:pt idx="0">
                  <c:v>3.4700315457413249E-2</c:v>
                </c:pt>
                <c:pt idx="1">
                  <c:v>3.2597266035751839E-2</c:v>
                </c:pt>
                <c:pt idx="2">
                  <c:v>4.206098843322818E-3</c:v>
                </c:pt>
                <c:pt idx="3">
                  <c:v>3.2597266035751839E-2</c:v>
                </c:pt>
                <c:pt idx="4">
                  <c:v>3.4700315457413249E-2</c:v>
                </c:pt>
                <c:pt idx="5">
                  <c:v>3.9957939011566773E-2</c:v>
                </c:pt>
                <c:pt idx="6">
                  <c:v>7.3606729758149319E-3</c:v>
                </c:pt>
                <c:pt idx="7">
                  <c:v>1.8927444794952682E-2</c:v>
                </c:pt>
                <c:pt idx="8">
                  <c:v>3.9957939011566773E-2</c:v>
                </c:pt>
                <c:pt idx="9">
                  <c:v>1.4721345951629864E-2</c:v>
                </c:pt>
                <c:pt idx="10">
                  <c:v>1.5772870662460567E-2</c:v>
                </c:pt>
                <c:pt idx="11">
                  <c:v>9.0431125131440596E-2</c:v>
                </c:pt>
                <c:pt idx="12">
                  <c:v>2.1030494216614092E-2</c:v>
                </c:pt>
                <c:pt idx="13">
                  <c:v>4.5215562565720298E-2</c:v>
                </c:pt>
                <c:pt idx="14">
                  <c:v>2.3133543638275498E-2</c:v>
                </c:pt>
                <c:pt idx="15">
                  <c:v>0.11461619348054679</c:v>
                </c:pt>
                <c:pt idx="16">
                  <c:v>1.4721345951629864E-2</c:v>
                </c:pt>
                <c:pt idx="17">
                  <c:v>2.103049421661409E-3</c:v>
                </c:pt>
                <c:pt idx="18">
                  <c:v>4.206098843322818E-3</c:v>
                </c:pt>
                <c:pt idx="19">
                  <c:v>8.4121976866456359E-3</c:v>
                </c:pt>
                <c:pt idx="20">
                  <c:v>1.4721345951629864E-2</c:v>
                </c:pt>
                <c:pt idx="21">
                  <c:v>1.5772870662460567E-2</c:v>
                </c:pt>
                <c:pt idx="22">
                  <c:v>2.3133543638275498E-2</c:v>
                </c:pt>
                <c:pt idx="23">
                  <c:v>2.6288117770767613E-2</c:v>
                </c:pt>
                <c:pt idx="24">
                  <c:v>5.152471083070452E-2</c:v>
                </c:pt>
                <c:pt idx="25">
                  <c:v>2.2082018927444796E-2</c:v>
                </c:pt>
                <c:pt idx="26">
                  <c:v>4.6267087276550996E-2</c:v>
                </c:pt>
                <c:pt idx="27">
                  <c:v>1.1566771819137749E-2</c:v>
                </c:pt>
                <c:pt idx="28">
                  <c:v>1.9978969505783387E-2</c:v>
                </c:pt>
                <c:pt idx="29">
                  <c:v>1.4721345951629864E-2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007040"/>
        <c:axId val="198017024"/>
      </c:barChart>
      <c:catAx>
        <c:axId val="1980070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017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070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number of pharmacists with the specialisation in hospital pharmacy in 2010 (n=894)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'Q79'!$D$4</c:f>
              <c:strCache>
                <c:ptCount val="1"/>
                <c:pt idx="0">
                  <c:v>mean 2010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'Q79'!$B$5:$B$34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'Q79'!$D$5:$D$34</c:f>
              <c:numCache>
                <c:formatCode>0.00</c:formatCode>
                <c:ptCount val="30"/>
                <c:pt idx="0">
                  <c:v>3.9310344827586206</c:v>
                </c:pt>
                <c:pt idx="1">
                  <c:v>6.2857142857142856</c:v>
                </c:pt>
                <c:pt idx="2">
                  <c:v>3.5</c:v>
                </c:pt>
                <c:pt idx="3">
                  <c:v>1.3478260869565217</c:v>
                </c:pt>
                <c:pt idx="4">
                  <c:v>1</c:v>
                </c:pt>
                <c:pt idx="5">
                  <c:v>3.3870967741935485</c:v>
                </c:pt>
                <c:pt idx="6">
                  <c:v>1.5</c:v>
                </c:pt>
                <c:pt idx="7">
                  <c:v>0</c:v>
                </c:pt>
                <c:pt idx="8">
                  <c:v>1.4545454545454546</c:v>
                </c:pt>
                <c:pt idx="9">
                  <c:v>4.1333333333333337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3.0714285714285716</c:v>
                </c:pt>
                <c:pt idx="14">
                  <c:v>13.615384615384615</c:v>
                </c:pt>
                <c:pt idx="15">
                  <c:v>3.9816513761467891</c:v>
                </c:pt>
                <c:pt idx="16">
                  <c:v>1</c:v>
                </c:pt>
                <c:pt idx="17">
                  <c:v>0</c:v>
                </c:pt>
                <c:pt idx="18">
                  <c:v>4.333333333333333</c:v>
                </c:pt>
                <c:pt idx="19">
                  <c:v>7.5714285714285712</c:v>
                </c:pt>
                <c:pt idx="20">
                  <c:v>2.2999999999999998</c:v>
                </c:pt>
                <c:pt idx="21">
                  <c:v>3</c:v>
                </c:pt>
                <c:pt idx="22">
                  <c:v>7.3076923076923075</c:v>
                </c:pt>
                <c:pt idx="23">
                  <c:v>2.5882352941176472</c:v>
                </c:pt>
                <c:pt idx="24">
                  <c:v>0</c:v>
                </c:pt>
                <c:pt idx="25">
                  <c:v>0</c:v>
                </c:pt>
                <c:pt idx="26">
                  <c:v>7.6034482758620694</c:v>
                </c:pt>
                <c:pt idx="27">
                  <c:v>2</c:v>
                </c:pt>
                <c:pt idx="28">
                  <c:v>3.6666666666666665</c:v>
                </c:pt>
                <c:pt idx="29">
                  <c:v>10.428571428571429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057984"/>
        <c:axId val="198059520"/>
      </c:barChart>
      <c:catAx>
        <c:axId val="1980579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5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0595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579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total number of pharmacists in the pharmacy in 2010 (n=894)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'Q79'!$D$42</c:f>
              <c:strCache>
                <c:ptCount val="1"/>
                <c:pt idx="0">
                  <c:v>mean 2010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'Q79'!$B$43:$B$72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'Q79'!$D$43:$D$72</c:f>
              <c:numCache>
                <c:formatCode>0.00</c:formatCode>
                <c:ptCount val="30"/>
                <c:pt idx="0">
                  <c:v>7.4242424242424239</c:v>
                </c:pt>
                <c:pt idx="1">
                  <c:v>6.8857142857142861</c:v>
                </c:pt>
                <c:pt idx="2">
                  <c:v>2.8</c:v>
                </c:pt>
                <c:pt idx="3">
                  <c:v>2.1086956521739131</c:v>
                </c:pt>
                <c:pt idx="4">
                  <c:v>2.7083333333333335</c:v>
                </c:pt>
                <c:pt idx="5">
                  <c:v>10.684210526315789</c:v>
                </c:pt>
                <c:pt idx="6">
                  <c:v>29</c:v>
                </c:pt>
                <c:pt idx="7">
                  <c:v>1.5</c:v>
                </c:pt>
                <c:pt idx="8">
                  <c:v>4.7058823529411766</c:v>
                </c:pt>
                <c:pt idx="9">
                  <c:v>4.75</c:v>
                </c:pt>
                <c:pt idx="10">
                  <c:v>2.875</c:v>
                </c:pt>
                <c:pt idx="11">
                  <c:v>5.8350515463917523</c:v>
                </c:pt>
                <c:pt idx="12">
                  <c:v>2.6</c:v>
                </c:pt>
                <c:pt idx="13">
                  <c:v>4.375</c:v>
                </c:pt>
                <c:pt idx="14">
                  <c:v>8.1739130434782616</c:v>
                </c:pt>
                <c:pt idx="15">
                  <c:v>5.1327433628318584</c:v>
                </c:pt>
                <c:pt idx="16">
                  <c:v>2.9047619047619047</c:v>
                </c:pt>
                <c:pt idx="17">
                  <c:v>4</c:v>
                </c:pt>
                <c:pt idx="18">
                  <c:v>6.25</c:v>
                </c:pt>
                <c:pt idx="19">
                  <c:v>10.875</c:v>
                </c:pt>
                <c:pt idx="20">
                  <c:v>16.545454545454547</c:v>
                </c:pt>
                <c:pt idx="21">
                  <c:v>3.2380952380952381</c:v>
                </c:pt>
                <c:pt idx="22">
                  <c:v>13.44</c:v>
                </c:pt>
                <c:pt idx="23">
                  <c:v>2.8571428571428572</c:v>
                </c:pt>
                <c:pt idx="24">
                  <c:v>2.7586206896551726</c:v>
                </c:pt>
                <c:pt idx="25">
                  <c:v>3.5217391304347827</c:v>
                </c:pt>
                <c:pt idx="26">
                  <c:v>8.0517241379310338</c:v>
                </c:pt>
                <c:pt idx="27">
                  <c:v>8.1</c:v>
                </c:pt>
                <c:pt idx="28">
                  <c:v>7.3888888888888893</c:v>
                </c:pt>
                <c:pt idx="29">
                  <c:v>29.9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092288"/>
        <c:axId val="198093824"/>
      </c:barChart>
      <c:catAx>
        <c:axId val="198092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9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0938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0922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number of pharmacists with the specialisation in clinical pharmacy in 2010 (n=651)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'Q80'!$D$161</c:f>
              <c:strCache>
                <c:ptCount val="1"/>
                <c:pt idx="0">
                  <c:v>mean 2010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'Q80'!$B$162:$B$191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'Q80'!$D$162:$D$191</c:f>
              <c:numCache>
                <c:formatCode>0.00</c:formatCode>
                <c:ptCount val="30"/>
                <c:pt idx="0">
                  <c:v>1.8</c:v>
                </c:pt>
                <c:pt idx="1">
                  <c:v>2.736842105263158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1.3571428571428572</c:v>
                </c:pt>
                <c:pt idx="6">
                  <c:v>18</c:v>
                </c:pt>
                <c:pt idx="7">
                  <c:v>1</c:v>
                </c:pt>
                <c:pt idx="8">
                  <c:v>1.8333333333333333</c:v>
                </c:pt>
                <c:pt idx="9">
                  <c:v>1</c:v>
                </c:pt>
                <c:pt idx="10">
                  <c:v>1</c:v>
                </c:pt>
                <c:pt idx="11">
                  <c:v>4.2692307692307692</c:v>
                </c:pt>
                <c:pt idx="12">
                  <c:v>1</c:v>
                </c:pt>
                <c:pt idx="13">
                  <c:v>1.4</c:v>
                </c:pt>
                <c:pt idx="14">
                  <c:v>7.4285714285714288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2.5</c:v>
                </c:pt>
                <c:pt idx="19">
                  <c:v>3.75</c:v>
                </c:pt>
                <c:pt idx="20">
                  <c:v>3.5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1.7692307692307692</c:v>
                </c:pt>
                <c:pt idx="26">
                  <c:v>6.75</c:v>
                </c:pt>
                <c:pt idx="27">
                  <c:v>1.6666666666666667</c:v>
                </c:pt>
                <c:pt idx="28">
                  <c:v>1.8888888888888888</c:v>
                </c:pt>
                <c:pt idx="29">
                  <c:v>12.285714285714286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80224"/>
        <c:axId val="198710400"/>
      </c:barChart>
      <c:catAx>
        <c:axId val="1981802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1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7104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1802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 have other specialisations in 2010 (n=944)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'Q80'!$B$44:$B$73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'Q80'!$D$44:$D$73</c:f>
              <c:numCache>
                <c:formatCode>0.0%</c:formatCode>
                <c:ptCount val="30"/>
                <c:pt idx="0">
                  <c:v>1.6949152542372881E-2</c:v>
                </c:pt>
                <c:pt idx="1">
                  <c:v>2.3305084745762712E-2</c:v>
                </c:pt>
                <c:pt idx="2">
                  <c:v>2.1186440677966102E-3</c:v>
                </c:pt>
                <c:pt idx="3">
                  <c:v>3.4957627118644065E-2</c:v>
                </c:pt>
                <c:pt idx="4">
                  <c:v>4.2372881355932203E-3</c:v>
                </c:pt>
                <c:pt idx="5">
                  <c:v>3.283898305084746E-2</c:v>
                </c:pt>
                <c:pt idx="6">
                  <c:v>1.0593220338983051E-3</c:v>
                </c:pt>
                <c:pt idx="7">
                  <c:v>1.0593220338983051E-3</c:v>
                </c:pt>
                <c:pt idx="8">
                  <c:v>9.5338983050847464E-3</c:v>
                </c:pt>
                <c:pt idx="9">
                  <c:v>9.5338983050847464E-3</c:v>
                </c:pt>
                <c:pt idx="10">
                  <c:v>1.059322033898305E-2</c:v>
                </c:pt>
                <c:pt idx="11">
                  <c:v>6.1440677966101698E-2</c:v>
                </c:pt>
                <c:pt idx="12">
                  <c:v>6.3559322033898309E-3</c:v>
                </c:pt>
                <c:pt idx="13">
                  <c:v>3.4957627118644065E-2</c:v>
                </c:pt>
                <c:pt idx="14">
                  <c:v>8.4745762711864406E-3</c:v>
                </c:pt>
                <c:pt idx="15">
                  <c:v>3.1779661016949151E-2</c:v>
                </c:pt>
                <c:pt idx="16">
                  <c:v>4.2372881355932203E-3</c:v>
                </c:pt>
                <c:pt idx="17">
                  <c:v>0</c:v>
                </c:pt>
                <c:pt idx="18">
                  <c:v>2.1186440677966102E-3</c:v>
                </c:pt>
                <c:pt idx="19">
                  <c:v>7.4152542372881358E-3</c:v>
                </c:pt>
                <c:pt idx="20">
                  <c:v>4.2372881355932203E-3</c:v>
                </c:pt>
                <c:pt idx="21">
                  <c:v>1.6949152542372881E-2</c:v>
                </c:pt>
                <c:pt idx="22">
                  <c:v>6.3559322033898309E-3</c:v>
                </c:pt>
                <c:pt idx="23">
                  <c:v>1.6949152542372881E-2</c:v>
                </c:pt>
                <c:pt idx="24">
                  <c:v>6.0381355932203389E-2</c:v>
                </c:pt>
                <c:pt idx="25">
                  <c:v>1.6949152542372881E-2</c:v>
                </c:pt>
                <c:pt idx="26">
                  <c:v>1.4830508474576272E-2</c:v>
                </c:pt>
                <c:pt idx="27">
                  <c:v>3.1779661016949155E-3</c:v>
                </c:pt>
                <c:pt idx="28">
                  <c:v>9.5338983050847464E-3</c:v>
                </c:pt>
                <c:pt idx="29">
                  <c:v>7.4152542372881358E-3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'Q80'!$B$44:$B$73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'Q80'!$F$44:$F$73</c:f>
              <c:numCache>
                <c:formatCode>0.0%</c:formatCode>
                <c:ptCount val="30"/>
                <c:pt idx="0">
                  <c:v>2.0127118644067795E-2</c:v>
                </c:pt>
                <c:pt idx="1">
                  <c:v>1.3771186440677966E-2</c:v>
                </c:pt>
                <c:pt idx="2">
                  <c:v>3.1779661016949155E-3</c:v>
                </c:pt>
                <c:pt idx="3">
                  <c:v>2.3305084745762712E-2</c:v>
                </c:pt>
                <c:pt idx="4">
                  <c:v>3.6016949152542374E-2</c:v>
                </c:pt>
                <c:pt idx="5">
                  <c:v>6.3559322033898309E-3</c:v>
                </c:pt>
                <c:pt idx="6">
                  <c:v>5.2966101694915252E-3</c:v>
                </c:pt>
                <c:pt idx="7">
                  <c:v>1.8008474576271187E-2</c:v>
                </c:pt>
                <c:pt idx="8">
                  <c:v>3.0720338983050849E-2</c:v>
                </c:pt>
                <c:pt idx="9">
                  <c:v>6.3559322033898309E-3</c:v>
                </c:pt>
                <c:pt idx="10">
                  <c:v>6.3559322033898309E-3</c:v>
                </c:pt>
                <c:pt idx="11">
                  <c:v>4.4491525423728813E-2</c:v>
                </c:pt>
                <c:pt idx="12">
                  <c:v>2.6483050847457626E-2</c:v>
                </c:pt>
                <c:pt idx="13">
                  <c:v>1.2711864406779662E-2</c:v>
                </c:pt>
                <c:pt idx="14">
                  <c:v>1.9067796610169493E-2</c:v>
                </c:pt>
                <c:pt idx="15">
                  <c:v>8.8983050847457626E-2</c:v>
                </c:pt>
                <c:pt idx="16">
                  <c:v>2.5423728813559324E-2</c:v>
                </c:pt>
                <c:pt idx="17">
                  <c:v>3.1779661016949155E-3</c:v>
                </c:pt>
                <c:pt idx="18">
                  <c:v>3.1779661016949155E-3</c:v>
                </c:pt>
                <c:pt idx="19">
                  <c:v>1.0593220338983051E-3</c:v>
                </c:pt>
                <c:pt idx="20">
                  <c:v>9.5338983050847464E-3</c:v>
                </c:pt>
                <c:pt idx="21">
                  <c:v>2.7542372881355932E-2</c:v>
                </c:pt>
                <c:pt idx="22">
                  <c:v>1.9067796610169493E-2</c:v>
                </c:pt>
                <c:pt idx="23">
                  <c:v>1.4830508474576272E-2</c:v>
                </c:pt>
                <c:pt idx="24">
                  <c:v>1.0593220338983051E-3</c:v>
                </c:pt>
                <c:pt idx="25">
                  <c:v>6.3559322033898309E-3</c:v>
                </c:pt>
                <c:pt idx="26">
                  <c:v>4.2372881355932202E-2</c:v>
                </c:pt>
                <c:pt idx="27">
                  <c:v>9.5338983050847464E-3</c:v>
                </c:pt>
                <c:pt idx="28">
                  <c:v>1.059322033898305E-2</c:v>
                </c:pt>
                <c:pt idx="29">
                  <c:v>5.2966101694915252E-3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756608"/>
        <c:axId val="198758400"/>
      </c:barChart>
      <c:catAx>
        <c:axId val="1987566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7584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566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 have specialisation in clinical pharmacy in 2010 (n=944)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'Q80'!$D$122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'Q80'!$B$123:$B$152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'Q80'!$D$123:$D$152</c:f>
              <c:numCache>
                <c:formatCode>0.0%</c:formatCode>
                <c:ptCount val="30"/>
                <c:pt idx="0">
                  <c:v>1.059322033898305E-2</c:v>
                </c:pt>
                <c:pt idx="1">
                  <c:v>2.0127118644067795E-2</c:v>
                </c:pt>
                <c:pt idx="2">
                  <c:v>1.0593220338983051E-3</c:v>
                </c:pt>
                <c:pt idx="3">
                  <c:v>6.3559322033898309E-3</c:v>
                </c:pt>
                <c:pt idx="4">
                  <c:v>1.0593220338983051E-3</c:v>
                </c:pt>
                <c:pt idx="5">
                  <c:v>1.4830508474576272E-2</c:v>
                </c:pt>
                <c:pt idx="6">
                  <c:v>1.0593220338983051E-3</c:v>
                </c:pt>
                <c:pt idx="7">
                  <c:v>1.0593220338983051E-3</c:v>
                </c:pt>
                <c:pt idx="8">
                  <c:v>6.3559322033898309E-3</c:v>
                </c:pt>
                <c:pt idx="9">
                  <c:v>4.2372881355932203E-3</c:v>
                </c:pt>
                <c:pt idx="10">
                  <c:v>5.2966101694915252E-3</c:v>
                </c:pt>
                <c:pt idx="11">
                  <c:v>5.5084745762711863E-2</c:v>
                </c:pt>
                <c:pt idx="12">
                  <c:v>3.1779661016949155E-3</c:v>
                </c:pt>
                <c:pt idx="13">
                  <c:v>1.5889830508474576E-2</c:v>
                </c:pt>
                <c:pt idx="14">
                  <c:v>7.4152542372881358E-3</c:v>
                </c:pt>
                <c:pt idx="15">
                  <c:v>0</c:v>
                </c:pt>
                <c:pt idx="16">
                  <c:v>3.1779661016949155E-3</c:v>
                </c:pt>
                <c:pt idx="17">
                  <c:v>0</c:v>
                </c:pt>
                <c:pt idx="18">
                  <c:v>2.1186440677966102E-3</c:v>
                </c:pt>
                <c:pt idx="19">
                  <c:v>4.2372881355932203E-3</c:v>
                </c:pt>
                <c:pt idx="20">
                  <c:v>4.2372881355932203E-3</c:v>
                </c:pt>
                <c:pt idx="21">
                  <c:v>1.0593220338983051E-3</c:v>
                </c:pt>
                <c:pt idx="22">
                  <c:v>4.2372881355932203E-3</c:v>
                </c:pt>
                <c:pt idx="23">
                  <c:v>4.2372881355932203E-3</c:v>
                </c:pt>
                <c:pt idx="24">
                  <c:v>8.4745762711864406E-3</c:v>
                </c:pt>
                <c:pt idx="25">
                  <c:v>1.3771186440677966E-2</c:v>
                </c:pt>
                <c:pt idx="26">
                  <c:v>4.2372881355932203E-3</c:v>
                </c:pt>
                <c:pt idx="27">
                  <c:v>3.1779661016949155E-3</c:v>
                </c:pt>
                <c:pt idx="28">
                  <c:v>9.5338983050847464E-3</c:v>
                </c:pt>
                <c:pt idx="29">
                  <c:v>7.4152542372881358E-3</c:v>
                </c:pt>
              </c:numCache>
            </c:numRef>
          </c:val>
        </c:ser>
        <c:ser>
          <c:idx val="1"/>
          <c:order val="1"/>
          <c:tx>
            <c:strRef>
              <c:f>'Q80'!$F$122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'Q80'!$B$123:$B$152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UK</c:v>
                </c:pt>
                <c:pt idx="13">
                  <c:v>Greece</c:v>
                </c:pt>
                <c:pt idx="14">
                  <c:v>Hungary</c:v>
                </c:pt>
                <c:pt idx="15">
                  <c:v>Ireland</c:v>
                </c:pt>
                <c:pt idx="16">
                  <c:v>Italy</c:v>
                </c:pt>
                <c:pt idx="17">
                  <c:v>Latvia</c:v>
                </c:pt>
                <c:pt idx="18">
                  <c:v>Lithuania</c:v>
                </c:pt>
                <c:pt idx="19">
                  <c:v>Luxemburg</c:v>
                </c:pt>
                <c:pt idx="20">
                  <c:v>Netherlands</c:v>
                </c:pt>
                <c:pt idx="21">
                  <c:v>Norway</c:v>
                </c:pt>
                <c:pt idx="22">
                  <c:v>Poland</c:v>
                </c:pt>
                <c:pt idx="23">
                  <c:v>Portugal</c:v>
                </c:pt>
                <c:pt idx="24">
                  <c:v>Serbia</c:v>
                </c:pt>
                <c:pt idx="25">
                  <c:v>Slovakia</c:v>
                </c:pt>
                <c:pt idx="26">
                  <c:v>Slovenia</c:v>
                </c:pt>
                <c:pt idx="27">
                  <c:v>Spain</c:v>
                </c:pt>
                <c:pt idx="28">
                  <c:v>Sweden</c:v>
                </c:pt>
                <c:pt idx="29">
                  <c:v>Switzerland</c:v>
                </c:pt>
              </c:strCache>
            </c:strRef>
          </c:cat>
          <c:val>
            <c:numRef>
              <c:f>'Q80'!$F$123:$F$152</c:f>
              <c:numCache>
                <c:formatCode>0.0%</c:formatCode>
                <c:ptCount val="30"/>
                <c:pt idx="0">
                  <c:v>2.6483050847457626E-2</c:v>
                </c:pt>
                <c:pt idx="1">
                  <c:v>1.6949152542372881E-2</c:v>
                </c:pt>
                <c:pt idx="2">
                  <c:v>4.2372881355932203E-3</c:v>
                </c:pt>
                <c:pt idx="3">
                  <c:v>5.190677966101695E-2</c:v>
                </c:pt>
                <c:pt idx="4">
                  <c:v>3.9194915254237288E-2</c:v>
                </c:pt>
                <c:pt idx="5">
                  <c:v>2.4364406779661018E-2</c:v>
                </c:pt>
                <c:pt idx="6">
                  <c:v>5.2966101694915252E-3</c:v>
                </c:pt>
                <c:pt idx="7">
                  <c:v>1.8008474576271187E-2</c:v>
                </c:pt>
                <c:pt idx="8">
                  <c:v>3.3898305084745763E-2</c:v>
                </c:pt>
                <c:pt idx="9">
                  <c:v>1.1652542372881356E-2</c:v>
                </c:pt>
                <c:pt idx="10">
                  <c:v>1.1652542372881356E-2</c:v>
                </c:pt>
                <c:pt idx="11">
                  <c:v>5.0847457627118647E-2</c:v>
                </c:pt>
                <c:pt idx="12">
                  <c:v>2.9661016949152543E-2</c:v>
                </c:pt>
                <c:pt idx="13">
                  <c:v>3.1779661016949151E-2</c:v>
                </c:pt>
                <c:pt idx="14">
                  <c:v>2.0127118644067795E-2</c:v>
                </c:pt>
                <c:pt idx="15">
                  <c:v>0.12076271186440678</c:v>
                </c:pt>
                <c:pt idx="16">
                  <c:v>2.6483050847457626E-2</c:v>
                </c:pt>
                <c:pt idx="17">
                  <c:v>3.1779661016949155E-3</c:v>
                </c:pt>
                <c:pt idx="18">
                  <c:v>3.1779661016949155E-3</c:v>
                </c:pt>
                <c:pt idx="19">
                  <c:v>4.2372881355932203E-3</c:v>
                </c:pt>
                <c:pt idx="20">
                  <c:v>9.5338983050847464E-3</c:v>
                </c:pt>
                <c:pt idx="21">
                  <c:v>4.3432203389830511E-2</c:v>
                </c:pt>
                <c:pt idx="22">
                  <c:v>2.1186440677966101E-2</c:v>
                </c:pt>
                <c:pt idx="23">
                  <c:v>2.7542372881355932E-2</c:v>
                </c:pt>
                <c:pt idx="24">
                  <c:v>5.2966101694915252E-2</c:v>
                </c:pt>
                <c:pt idx="25">
                  <c:v>9.5338983050847464E-3</c:v>
                </c:pt>
                <c:pt idx="26">
                  <c:v>5.2966101694915252E-2</c:v>
                </c:pt>
                <c:pt idx="27">
                  <c:v>9.5338983050847464E-3</c:v>
                </c:pt>
                <c:pt idx="28">
                  <c:v>1.059322033898305E-2</c:v>
                </c:pt>
                <c:pt idx="29">
                  <c:v>5.2966101694915252E-3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791936"/>
        <c:axId val="198793472"/>
      </c:barChart>
      <c:catAx>
        <c:axId val="1987919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793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919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Average number of pharmacists with other specialisation in 2010 (n=1040)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'Q80'!$D$199</c:f>
              <c:strCache>
                <c:ptCount val="1"/>
                <c:pt idx="0">
                  <c:v>mean 2010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'Q80'!$B$200:$B$229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'Q80'!$D$200:$D$229</c:f>
              <c:numCache>
                <c:formatCode>0.00</c:formatCode>
                <c:ptCount val="30"/>
                <c:pt idx="0">
                  <c:v>1.4615384615384615</c:v>
                </c:pt>
                <c:pt idx="1">
                  <c:v>1.9230769230769231</c:v>
                </c:pt>
                <c:pt idx="2">
                  <c:v>2.5</c:v>
                </c:pt>
                <c:pt idx="3">
                  <c:v>1.2413793103448276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0</c:v>
                </c:pt>
                <c:pt idx="8">
                  <c:v>1.5</c:v>
                </c:pt>
                <c:pt idx="9">
                  <c:v>2.375</c:v>
                </c:pt>
                <c:pt idx="10">
                  <c:v>1.75</c:v>
                </c:pt>
                <c:pt idx="11">
                  <c:v>1.7333333333333334</c:v>
                </c:pt>
                <c:pt idx="12">
                  <c:v>1.25</c:v>
                </c:pt>
                <c:pt idx="13">
                  <c:v>2.161290322580645</c:v>
                </c:pt>
                <c:pt idx="14">
                  <c:v>2.5</c:v>
                </c:pt>
                <c:pt idx="15">
                  <c:v>1.1304347826086956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1.5</c:v>
                </c:pt>
                <c:pt idx="20">
                  <c:v>2.5</c:v>
                </c:pt>
                <c:pt idx="21">
                  <c:v>1.4166666666666667</c:v>
                </c:pt>
                <c:pt idx="22">
                  <c:v>2</c:v>
                </c:pt>
                <c:pt idx="23">
                  <c:v>1.6428571428571428</c:v>
                </c:pt>
                <c:pt idx="24">
                  <c:v>1.5087719298245614</c:v>
                </c:pt>
                <c:pt idx="25">
                  <c:v>1.4</c:v>
                </c:pt>
                <c:pt idx="26">
                  <c:v>1.8333333333333333</c:v>
                </c:pt>
                <c:pt idx="27">
                  <c:v>0</c:v>
                </c:pt>
                <c:pt idx="28">
                  <c:v>1.5</c:v>
                </c:pt>
                <c:pt idx="29">
                  <c:v>2.6666666666666665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137152"/>
        <c:axId val="199138688"/>
      </c:barChart>
      <c:catAx>
        <c:axId val="1991371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386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371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Euro News in 2005 (n=306)</a:t>
            </a:r>
          </a:p>
        </c:rich>
      </c:tx>
      <c:layout>
        <c:manualLayout>
          <c:xMode val="edge"/>
          <c:yMode val="edge"/>
          <c:x val="0.26774193548387099"/>
          <c:y val="3.0612215139774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3225806451614"/>
          <c:y val="0.11632664653085806"/>
          <c:w val="0.79032258064516059"/>
          <c:h val="0.800000797194672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'Q81'!$B$80:$B$102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'Q81'!$D$80:$D$102</c:f>
              <c:numCache>
                <c:formatCode>#,##0.0</c:formatCode>
                <c:ptCount val="23"/>
                <c:pt idx="0">
                  <c:v>2.2666666666666666</c:v>
                </c:pt>
                <c:pt idx="1">
                  <c:v>2.8333333333333335</c:v>
                </c:pt>
                <c:pt idx="2">
                  <c:v>2.5</c:v>
                </c:pt>
                <c:pt idx="3">
                  <c:v>0</c:v>
                </c:pt>
                <c:pt idx="4">
                  <c:v>2.6</c:v>
                </c:pt>
                <c:pt idx="5">
                  <c:v>2.1428571428571428</c:v>
                </c:pt>
                <c:pt idx="6">
                  <c:v>3.0833333333333335</c:v>
                </c:pt>
                <c:pt idx="7">
                  <c:v>2.5</c:v>
                </c:pt>
                <c:pt idx="8">
                  <c:v>2.65</c:v>
                </c:pt>
                <c:pt idx="9">
                  <c:v>2.9090909090909087</c:v>
                </c:pt>
                <c:pt idx="10">
                  <c:v>2.7</c:v>
                </c:pt>
                <c:pt idx="11">
                  <c:v>2.8421052631578947</c:v>
                </c:pt>
                <c:pt idx="12">
                  <c:v>3</c:v>
                </c:pt>
                <c:pt idx="13">
                  <c:v>3</c:v>
                </c:pt>
                <c:pt idx="14">
                  <c:v>2.5</c:v>
                </c:pt>
                <c:pt idx="15">
                  <c:v>3.2105263157894739</c:v>
                </c:pt>
                <c:pt idx="16">
                  <c:v>2.75</c:v>
                </c:pt>
                <c:pt idx="17">
                  <c:v>3.2</c:v>
                </c:pt>
                <c:pt idx="18">
                  <c:v>1.8292682926829269</c:v>
                </c:pt>
                <c:pt idx="19">
                  <c:v>2.65</c:v>
                </c:pt>
                <c:pt idx="20">
                  <c:v>2.8</c:v>
                </c:pt>
                <c:pt idx="21">
                  <c:v>2.5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249920"/>
        <c:axId val="199251456"/>
      </c:barChart>
      <c:catAx>
        <c:axId val="199249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5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51456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49920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National News in 2005 (n=306)</a:t>
            </a:r>
          </a:p>
        </c:rich>
      </c:tx>
      <c:layout>
        <c:manualLayout>
          <c:xMode val="edge"/>
          <c:yMode val="edge"/>
          <c:x val="0.24959776163245312"/>
          <c:y val="3.0425900904398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442424394923"/>
          <c:y val="0.11561877576973703"/>
          <c:w val="0.79066146880892207"/>
          <c:h val="0.801217832088529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'Q81'!$B$109:$B$131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'Q81'!$D$109:$D$131</c:f>
              <c:numCache>
                <c:formatCode>#,##0.0</c:formatCode>
                <c:ptCount val="23"/>
                <c:pt idx="0">
                  <c:v>2.9375</c:v>
                </c:pt>
                <c:pt idx="1">
                  <c:v>3</c:v>
                </c:pt>
                <c:pt idx="2">
                  <c:v>3.25</c:v>
                </c:pt>
                <c:pt idx="3">
                  <c:v>0</c:v>
                </c:pt>
                <c:pt idx="4">
                  <c:v>3.2</c:v>
                </c:pt>
                <c:pt idx="5">
                  <c:v>1.7142857142857142</c:v>
                </c:pt>
                <c:pt idx="6">
                  <c:v>3.384615384615385</c:v>
                </c:pt>
                <c:pt idx="7">
                  <c:v>2.875</c:v>
                </c:pt>
                <c:pt idx="8">
                  <c:v>2.8166666666666664</c:v>
                </c:pt>
                <c:pt idx="9">
                  <c:v>3</c:v>
                </c:pt>
                <c:pt idx="10">
                  <c:v>2.25</c:v>
                </c:pt>
                <c:pt idx="11">
                  <c:v>3.1578947368421058</c:v>
                </c:pt>
                <c:pt idx="12">
                  <c:v>3.3333333333333335</c:v>
                </c:pt>
                <c:pt idx="13">
                  <c:v>3</c:v>
                </c:pt>
                <c:pt idx="14">
                  <c:v>4</c:v>
                </c:pt>
                <c:pt idx="15">
                  <c:v>3.3157894736842106</c:v>
                </c:pt>
                <c:pt idx="16">
                  <c:v>2.75</c:v>
                </c:pt>
                <c:pt idx="17">
                  <c:v>3.166666666666667</c:v>
                </c:pt>
                <c:pt idx="18">
                  <c:v>1.7560975609756102</c:v>
                </c:pt>
                <c:pt idx="19">
                  <c:v>3</c:v>
                </c:pt>
                <c:pt idx="20">
                  <c:v>2.931034482758621</c:v>
                </c:pt>
                <c:pt idx="21">
                  <c:v>2.7647058823529407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283840"/>
        <c:axId val="199285376"/>
      </c:barChart>
      <c:catAx>
        <c:axId val="199283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5376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3840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Industry News in 2005 (n=296)</a:t>
            </a:r>
          </a:p>
        </c:rich>
      </c:tx>
      <c:layout>
        <c:manualLayout>
          <c:xMode val="edge"/>
          <c:yMode val="edge"/>
          <c:x val="0.25241174435189168"/>
          <c:y val="3.036435406204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5673173163387"/>
          <c:y val="0.11538461538461539"/>
          <c:w val="0.7909974055131882"/>
          <c:h val="0.801619433198382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'Q81'!$B$138:$B$160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'Q81'!$D$138:$D$160</c:f>
              <c:numCache>
                <c:formatCode>#,##0.0</c:formatCode>
                <c:ptCount val="23"/>
                <c:pt idx="0">
                  <c:v>2.4666666666666663</c:v>
                </c:pt>
                <c:pt idx="1">
                  <c:v>3.5</c:v>
                </c:pt>
                <c:pt idx="2">
                  <c:v>3</c:v>
                </c:pt>
                <c:pt idx="3">
                  <c:v>0</c:v>
                </c:pt>
                <c:pt idx="4">
                  <c:v>3.4</c:v>
                </c:pt>
                <c:pt idx="5">
                  <c:v>2.4285714285714284</c:v>
                </c:pt>
                <c:pt idx="6">
                  <c:v>3</c:v>
                </c:pt>
                <c:pt idx="7">
                  <c:v>2.714285714285714</c:v>
                </c:pt>
                <c:pt idx="8">
                  <c:v>3.083333333333333</c:v>
                </c:pt>
                <c:pt idx="9">
                  <c:v>3.2</c:v>
                </c:pt>
                <c:pt idx="10">
                  <c:v>2</c:v>
                </c:pt>
                <c:pt idx="11">
                  <c:v>2.9</c:v>
                </c:pt>
                <c:pt idx="12">
                  <c:v>2.6666666666666665</c:v>
                </c:pt>
                <c:pt idx="13">
                  <c:v>3</c:v>
                </c:pt>
                <c:pt idx="14">
                  <c:v>3</c:v>
                </c:pt>
                <c:pt idx="15">
                  <c:v>3.526315789473685</c:v>
                </c:pt>
                <c:pt idx="16">
                  <c:v>3.25</c:v>
                </c:pt>
                <c:pt idx="17">
                  <c:v>1</c:v>
                </c:pt>
                <c:pt idx="18">
                  <c:v>2.292682926829269</c:v>
                </c:pt>
                <c:pt idx="19">
                  <c:v>2.4761904761904767</c:v>
                </c:pt>
                <c:pt idx="20">
                  <c:v>2.9333333333333336</c:v>
                </c:pt>
                <c:pt idx="21">
                  <c:v>3.2352941176470589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321856"/>
        <c:axId val="199331840"/>
      </c:barChart>
      <c:catAx>
        <c:axId val="199321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31840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21856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Drug Watch in 2005 (n=298)</a:t>
            </a:r>
          </a:p>
        </c:rich>
      </c:tx>
      <c:layout>
        <c:manualLayout>
          <c:xMode val="edge"/>
          <c:yMode val="edge"/>
          <c:x val="0.26484751203852325"/>
          <c:y val="3.0303049054035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7014446227941"/>
          <c:y val="0.1151517423290371"/>
          <c:w val="0.79133226324237549"/>
          <c:h val="0.80202178429171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'Q81'!$B$167:$B$189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'Q81'!$D$167:$D$189</c:f>
              <c:numCache>
                <c:formatCode>#,##0.0</c:formatCode>
                <c:ptCount val="23"/>
                <c:pt idx="0">
                  <c:v>2.3333333333333335</c:v>
                </c:pt>
                <c:pt idx="1">
                  <c:v>2.5714285714285712</c:v>
                </c:pt>
                <c:pt idx="2">
                  <c:v>2.625</c:v>
                </c:pt>
                <c:pt idx="3">
                  <c:v>0</c:v>
                </c:pt>
                <c:pt idx="4">
                  <c:v>2.6</c:v>
                </c:pt>
                <c:pt idx="5">
                  <c:v>2.714285714285714</c:v>
                </c:pt>
                <c:pt idx="6">
                  <c:v>2.615384615384615</c:v>
                </c:pt>
                <c:pt idx="7">
                  <c:v>2.5</c:v>
                </c:pt>
                <c:pt idx="8">
                  <c:v>2.389830508474577</c:v>
                </c:pt>
                <c:pt idx="9">
                  <c:v>2.9090909090909087</c:v>
                </c:pt>
                <c:pt idx="10">
                  <c:v>2</c:v>
                </c:pt>
                <c:pt idx="11">
                  <c:v>2.9444444444444446</c:v>
                </c:pt>
                <c:pt idx="12">
                  <c:v>3.3333333333333335</c:v>
                </c:pt>
                <c:pt idx="13">
                  <c:v>3</c:v>
                </c:pt>
                <c:pt idx="14">
                  <c:v>2</c:v>
                </c:pt>
                <c:pt idx="15">
                  <c:v>3.1578947368421049</c:v>
                </c:pt>
                <c:pt idx="16">
                  <c:v>3.5</c:v>
                </c:pt>
                <c:pt idx="17">
                  <c:v>3.1666666666666665</c:v>
                </c:pt>
                <c:pt idx="18">
                  <c:v>2.0249999999999999</c:v>
                </c:pt>
                <c:pt idx="19">
                  <c:v>2.1578947368421058</c:v>
                </c:pt>
                <c:pt idx="20">
                  <c:v>2.6666666666666665</c:v>
                </c:pt>
                <c:pt idx="21">
                  <c:v>2.6875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339392"/>
        <c:axId val="199394432"/>
      </c:barChart>
      <c:catAx>
        <c:axId val="19933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9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94432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9392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Cover Story in 2005 (n=281)</a:t>
            </a:r>
          </a:p>
        </c:rich>
      </c:tx>
      <c:layout>
        <c:manualLayout>
          <c:xMode val="edge"/>
          <c:yMode val="edge"/>
          <c:x val="0.26442341341947684"/>
          <c:y val="3.024198445782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8848937751869"/>
          <c:y val="0.11491946796980135"/>
          <c:w val="0.79166790563011069"/>
          <c:h val="0.802420144771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'Q81'!$B$196:$B$218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'Q81'!$D$196:$D$218</c:f>
              <c:numCache>
                <c:formatCode>#,##0.0</c:formatCode>
                <c:ptCount val="23"/>
                <c:pt idx="0">
                  <c:v>1.9285714285714286</c:v>
                </c:pt>
                <c:pt idx="1">
                  <c:v>2.4</c:v>
                </c:pt>
                <c:pt idx="2">
                  <c:v>2.5</c:v>
                </c:pt>
                <c:pt idx="3">
                  <c:v>0</c:v>
                </c:pt>
                <c:pt idx="4">
                  <c:v>2.6</c:v>
                </c:pt>
                <c:pt idx="5">
                  <c:v>2.6</c:v>
                </c:pt>
                <c:pt idx="6">
                  <c:v>2.6923076923076925</c:v>
                </c:pt>
                <c:pt idx="7">
                  <c:v>2.5714285714285712</c:v>
                </c:pt>
                <c:pt idx="8">
                  <c:v>2.6226415094339615</c:v>
                </c:pt>
                <c:pt idx="9">
                  <c:v>3.1</c:v>
                </c:pt>
                <c:pt idx="10">
                  <c:v>1.5</c:v>
                </c:pt>
                <c:pt idx="11">
                  <c:v>2.8333333333333335</c:v>
                </c:pt>
                <c:pt idx="12">
                  <c:v>2.6666666666666665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3.5</c:v>
                </c:pt>
                <c:pt idx="17">
                  <c:v>2.75</c:v>
                </c:pt>
                <c:pt idx="18">
                  <c:v>1.5249999999999999</c:v>
                </c:pt>
                <c:pt idx="19">
                  <c:v>2</c:v>
                </c:pt>
                <c:pt idx="20">
                  <c:v>2.8214285714285716</c:v>
                </c:pt>
                <c:pt idx="21">
                  <c:v>2.75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447296"/>
        <c:axId val="199448832"/>
      </c:barChart>
      <c:catAx>
        <c:axId val="199447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48832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47296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Scientific Section in 2005 (n=275)</a:t>
            </a:r>
          </a:p>
        </c:rich>
      </c:tx>
      <c:layout>
        <c:manualLayout>
          <c:xMode val="edge"/>
          <c:yMode val="edge"/>
          <c:x val="0.23520016797900264"/>
          <c:y val="3.0181158861991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0013875010841"/>
          <c:y val="0.11670020120724361"/>
          <c:w val="0.79200061875048444"/>
          <c:h val="0.80080482897384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'Q81'!$B$225:$B$247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'Q81'!$D$225:$D$247</c:f>
              <c:numCache>
                <c:formatCode>#,##0.0</c:formatCode>
                <c:ptCount val="23"/>
                <c:pt idx="0">
                  <c:v>2.0714285714285716</c:v>
                </c:pt>
                <c:pt idx="1">
                  <c:v>2.5714285714285716</c:v>
                </c:pt>
                <c:pt idx="2">
                  <c:v>2.6666666666666665</c:v>
                </c:pt>
                <c:pt idx="3">
                  <c:v>0</c:v>
                </c:pt>
                <c:pt idx="4">
                  <c:v>2.8</c:v>
                </c:pt>
                <c:pt idx="5">
                  <c:v>2.5</c:v>
                </c:pt>
                <c:pt idx="6">
                  <c:v>2.5454545454545459</c:v>
                </c:pt>
                <c:pt idx="7">
                  <c:v>2.4285714285714284</c:v>
                </c:pt>
                <c:pt idx="8">
                  <c:v>2.4727272727272731</c:v>
                </c:pt>
                <c:pt idx="9">
                  <c:v>2.8181818181818179</c:v>
                </c:pt>
                <c:pt idx="10">
                  <c:v>2.5</c:v>
                </c:pt>
                <c:pt idx="11">
                  <c:v>3.0555555555555554</c:v>
                </c:pt>
                <c:pt idx="12">
                  <c:v>3.6666666666666665</c:v>
                </c:pt>
                <c:pt idx="13">
                  <c:v>3</c:v>
                </c:pt>
                <c:pt idx="14">
                  <c:v>1.5</c:v>
                </c:pt>
                <c:pt idx="15">
                  <c:v>2.8421052631578947</c:v>
                </c:pt>
                <c:pt idx="16">
                  <c:v>3.5</c:v>
                </c:pt>
                <c:pt idx="17">
                  <c:v>3.6666666666666665</c:v>
                </c:pt>
                <c:pt idx="18">
                  <c:v>1.2857142857142858</c:v>
                </c:pt>
                <c:pt idx="19">
                  <c:v>2.25</c:v>
                </c:pt>
                <c:pt idx="20">
                  <c:v>2.8666666666666671</c:v>
                </c:pt>
                <c:pt idx="21">
                  <c:v>2.8125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464832"/>
        <c:axId val="199466368"/>
      </c:barChart>
      <c:catAx>
        <c:axId val="199464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66368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64832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Country Focus in 2005 (n=290)</a:t>
            </a:r>
          </a:p>
        </c:rich>
      </c:tx>
      <c:layout>
        <c:manualLayout>
          <c:xMode val="edge"/>
          <c:yMode val="edge"/>
          <c:x val="0.25239616613418531"/>
          <c:y val="3.0120570866141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629392971246"/>
          <c:y val="0.11646609184019642"/>
          <c:w val="0.792332268370606"/>
          <c:h val="0.80120639041790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'Q81'!$B$254:$B$276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'Q81'!$D$254:$D$276</c:f>
              <c:numCache>
                <c:formatCode>#,##0.0</c:formatCode>
                <c:ptCount val="23"/>
                <c:pt idx="0">
                  <c:v>2.5333333333333337</c:v>
                </c:pt>
                <c:pt idx="1">
                  <c:v>2.6666666666666665</c:v>
                </c:pt>
                <c:pt idx="2">
                  <c:v>3</c:v>
                </c:pt>
                <c:pt idx="3">
                  <c:v>0</c:v>
                </c:pt>
                <c:pt idx="4">
                  <c:v>2.8</c:v>
                </c:pt>
                <c:pt idx="5">
                  <c:v>1.4285714285714286</c:v>
                </c:pt>
                <c:pt idx="6">
                  <c:v>2.6923076923076921</c:v>
                </c:pt>
                <c:pt idx="7">
                  <c:v>2.375</c:v>
                </c:pt>
                <c:pt idx="8">
                  <c:v>2.8545454545454541</c:v>
                </c:pt>
                <c:pt idx="9">
                  <c:v>2.8</c:v>
                </c:pt>
                <c:pt idx="10">
                  <c:v>1.75</c:v>
                </c:pt>
                <c:pt idx="11">
                  <c:v>2.6315789473684212</c:v>
                </c:pt>
                <c:pt idx="12">
                  <c:v>3</c:v>
                </c:pt>
                <c:pt idx="13">
                  <c:v>3</c:v>
                </c:pt>
                <c:pt idx="14">
                  <c:v>2.5</c:v>
                </c:pt>
                <c:pt idx="15">
                  <c:v>3.2105263157894726</c:v>
                </c:pt>
                <c:pt idx="16">
                  <c:v>3</c:v>
                </c:pt>
                <c:pt idx="17">
                  <c:v>2.5</c:v>
                </c:pt>
                <c:pt idx="18">
                  <c:v>1.5</c:v>
                </c:pt>
                <c:pt idx="19">
                  <c:v>2.6190476190476191</c:v>
                </c:pt>
                <c:pt idx="20">
                  <c:v>2.8928571428571432</c:v>
                </c:pt>
                <c:pt idx="21">
                  <c:v>2.75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695360"/>
        <c:axId val="199828224"/>
      </c:barChart>
      <c:catAx>
        <c:axId val="199695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8224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695360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Feature-therapeutics in 2005 (n=289)</a:t>
            </a:r>
          </a:p>
        </c:rich>
      </c:tx>
      <c:layout>
        <c:manualLayout>
          <c:xMode val="edge"/>
          <c:yMode val="edge"/>
          <c:x val="0.2200960286662732"/>
          <c:y val="3.0060219080802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3376855588454"/>
          <c:y val="0.11623257866570916"/>
          <c:w val="0.79266471146193351"/>
          <c:h val="0.801603990797993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'Q81'!$B$283:$B$305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'Q81'!$D$283:$D$305</c:f>
              <c:numCache>
                <c:formatCode>#,##0.0</c:formatCode>
                <c:ptCount val="23"/>
                <c:pt idx="0">
                  <c:v>2.0769230769230766</c:v>
                </c:pt>
                <c:pt idx="1">
                  <c:v>2.5</c:v>
                </c:pt>
                <c:pt idx="2">
                  <c:v>2.4</c:v>
                </c:pt>
                <c:pt idx="3">
                  <c:v>0</c:v>
                </c:pt>
                <c:pt idx="4">
                  <c:v>2.6</c:v>
                </c:pt>
                <c:pt idx="5">
                  <c:v>2.2857142857142856</c:v>
                </c:pt>
                <c:pt idx="6">
                  <c:v>2.833333333333333</c:v>
                </c:pt>
                <c:pt idx="7">
                  <c:v>3</c:v>
                </c:pt>
                <c:pt idx="8">
                  <c:v>2.5555555555555558</c:v>
                </c:pt>
                <c:pt idx="9">
                  <c:v>3.2</c:v>
                </c:pt>
                <c:pt idx="10">
                  <c:v>1.5</c:v>
                </c:pt>
                <c:pt idx="11">
                  <c:v>2.5238095238095233</c:v>
                </c:pt>
                <c:pt idx="12">
                  <c:v>3.6666666666666665</c:v>
                </c:pt>
                <c:pt idx="13">
                  <c:v>3</c:v>
                </c:pt>
                <c:pt idx="14">
                  <c:v>3</c:v>
                </c:pt>
                <c:pt idx="15">
                  <c:v>3.0526315789473686</c:v>
                </c:pt>
                <c:pt idx="16">
                  <c:v>3.75</c:v>
                </c:pt>
                <c:pt idx="17">
                  <c:v>3</c:v>
                </c:pt>
                <c:pt idx="18">
                  <c:v>2.0487804878048781</c:v>
                </c:pt>
                <c:pt idx="19">
                  <c:v>2.272727272727272</c:v>
                </c:pt>
                <c:pt idx="20">
                  <c:v>2.758620689655173</c:v>
                </c:pt>
                <c:pt idx="21">
                  <c:v>2.9375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9868800"/>
        <c:axId val="199870336"/>
      </c:barChart>
      <c:catAx>
        <c:axId val="19986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70336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68800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Feature-technology in 2005 (n=280)</a:t>
            </a:r>
          </a:p>
        </c:rich>
      </c:tx>
      <c:layout>
        <c:manualLayout>
          <c:xMode val="edge"/>
          <c:yMode val="edge"/>
          <c:x val="0.22611481685808382"/>
          <c:y val="3.000010212731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5172978432421"/>
          <c:y val="0.11600000000000002"/>
          <c:w val="0.79299424714048283"/>
          <c:h val="0.80200000000000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'Q81'!$B$312:$B$334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'Q81'!$D$312:$D$334</c:f>
              <c:numCache>
                <c:formatCode>#,##0.0</c:formatCode>
                <c:ptCount val="23"/>
                <c:pt idx="0">
                  <c:v>2.2307692307692313</c:v>
                </c:pt>
                <c:pt idx="1">
                  <c:v>2.5714285714285716</c:v>
                </c:pt>
                <c:pt idx="2">
                  <c:v>2.7777777777777777</c:v>
                </c:pt>
                <c:pt idx="3">
                  <c:v>0</c:v>
                </c:pt>
                <c:pt idx="4">
                  <c:v>3</c:v>
                </c:pt>
                <c:pt idx="5">
                  <c:v>2.5714285714285716</c:v>
                </c:pt>
                <c:pt idx="6">
                  <c:v>2.9090909090909087</c:v>
                </c:pt>
                <c:pt idx="7">
                  <c:v>2.833333333333333</c:v>
                </c:pt>
                <c:pt idx="8">
                  <c:v>3.0181818181818181</c:v>
                </c:pt>
                <c:pt idx="9">
                  <c:v>3.1111111111111107</c:v>
                </c:pt>
                <c:pt idx="10">
                  <c:v>1.3333333333333333</c:v>
                </c:pt>
                <c:pt idx="11">
                  <c:v>2.8823529411764706</c:v>
                </c:pt>
                <c:pt idx="12">
                  <c:v>3.6666666666666665</c:v>
                </c:pt>
                <c:pt idx="13">
                  <c:v>3</c:v>
                </c:pt>
                <c:pt idx="14">
                  <c:v>3</c:v>
                </c:pt>
                <c:pt idx="15">
                  <c:v>3.2105263157894735</c:v>
                </c:pt>
                <c:pt idx="16">
                  <c:v>3.75</c:v>
                </c:pt>
                <c:pt idx="17">
                  <c:v>3</c:v>
                </c:pt>
                <c:pt idx="18">
                  <c:v>2.1707317073170733</c:v>
                </c:pt>
                <c:pt idx="19">
                  <c:v>2.263157894736842</c:v>
                </c:pt>
                <c:pt idx="20">
                  <c:v>2.8666666666666667</c:v>
                </c:pt>
                <c:pt idx="21">
                  <c:v>3.1875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226304"/>
        <c:axId val="200227840"/>
      </c:barChart>
      <c:catAx>
        <c:axId val="20022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27840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26304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Update-technology, therapeutic, management in 2005 (n=284)</a:t>
            </a:r>
          </a:p>
        </c:rich>
      </c:tx>
      <c:layout>
        <c:manualLayout>
          <c:xMode val="edge"/>
          <c:yMode val="edge"/>
          <c:x val="0.13354531001589848"/>
          <c:y val="2.9239741616738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47058823529421"/>
          <c:y val="0.1461991087184544"/>
          <c:w val="0.7933227344992051"/>
          <c:h val="0.773880615483020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'Q81'!$B$341:$B$363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'Q81'!$D$341:$D$363</c:f>
              <c:numCache>
                <c:formatCode>#,##0.0</c:formatCode>
                <c:ptCount val="23"/>
                <c:pt idx="0">
                  <c:v>2</c:v>
                </c:pt>
                <c:pt idx="1">
                  <c:v>2.666666666666667</c:v>
                </c:pt>
                <c:pt idx="2">
                  <c:v>2.6</c:v>
                </c:pt>
                <c:pt idx="3">
                  <c:v>0</c:v>
                </c:pt>
                <c:pt idx="4">
                  <c:v>2.4</c:v>
                </c:pt>
                <c:pt idx="5">
                  <c:v>2.666666666666667</c:v>
                </c:pt>
                <c:pt idx="6">
                  <c:v>2.8181818181818179</c:v>
                </c:pt>
                <c:pt idx="7">
                  <c:v>2.8571428571428572</c:v>
                </c:pt>
                <c:pt idx="8">
                  <c:v>2.6981132075471699</c:v>
                </c:pt>
                <c:pt idx="9">
                  <c:v>3.1818181818181812</c:v>
                </c:pt>
                <c:pt idx="10">
                  <c:v>1.3333333333333333</c:v>
                </c:pt>
                <c:pt idx="11">
                  <c:v>2.75</c:v>
                </c:pt>
                <c:pt idx="12">
                  <c:v>3.3333333333333335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3.5</c:v>
                </c:pt>
                <c:pt idx="17">
                  <c:v>2</c:v>
                </c:pt>
                <c:pt idx="18">
                  <c:v>2.1707317073170733</c:v>
                </c:pt>
                <c:pt idx="19">
                  <c:v>2.5499999999999998</c:v>
                </c:pt>
                <c:pt idx="20">
                  <c:v>2.9</c:v>
                </c:pt>
                <c:pt idx="21">
                  <c:v>3.1875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383104"/>
        <c:axId val="200384896"/>
      </c:barChart>
      <c:catAx>
        <c:axId val="20038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8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84896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83104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Comment /opinion in 2005 (n=276)</a:t>
            </a:r>
          </a:p>
        </c:rich>
      </c:tx>
      <c:layout>
        <c:manualLayout>
          <c:xMode val="edge"/>
          <c:yMode val="edge"/>
          <c:x val="0.23174636503770393"/>
          <c:y val="2.9880567254674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19074930361667"/>
          <c:y val="0.11553796098609564"/>
          <c:w val="0.79365202389016598"/>
          <c:h val="0.802789625472354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'Q81'!$B$370:$B$392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'Q81'!$D$370:$D$392</c:f>
              <c:numCache>
                <c:formatCode>#,##0.0</c:formatCode>
                <c:ptCount val="23"/>
                <c:pt idx="0">
                  <c:v>2.4285714285714288</c:v>
                </c:pt>
                <c:pt idx="1">
                  <c:v>3.3333333333333335</c:v>
                </c:pt>
                <c:pt idx="2">
                  <c:v>2.7777777777777772</c:v>
                </c:pt>
                <c:pt idx="3">
                  <c:v>0</c:v>
                </c:pt>
                <c:pt idx="4">
                  <c:v>3.25</c:v>
                </c:pt>
                <c:pt idx="5">
                  <c:v>2.8</c:v>
                </c:pt>
                <c:pt idx="6">
                  <c:v>2.833333333333333</c:v>
                </c:pt>
                <c:pt idx="7">
                  <c:v>3.1428571428571428</c:v>
                </c:pt>
                <c:pt idx="8">
                  <c:v>3.1764705882352939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3.6666666666666665</c:v>
                </c:pt>
                <c:pt idx="13">
                  <c:v>3</c:v>
                </c:pt>
                <c:pt idx="14">
                  <c:v>3.5</c:v>
                </c:pt>
                <c:pt idx="15">
                  <c:v>3.1052631578947372</c:v>
                </c:pt>
                <c:pt idx="16">
                  <c:v>3.5</c:v>
                </c:pt>
                <c:pt idx="17">
                  <c:v>2</c:v>
                </c:pt>
                <c:pt idx="18">
                  <c:v>1.6341463414634148</c:v>
                </c:pt>
                <c:pt idx="19">
                  <c:v>3</c:v>
                </c:pt>
                <c:pt idx="20">
                  <c:v>3.0714285714285721</c:v>
                </c:pt>
                <c:pt idx="21">
                  <c:v>3.1875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687616"/>
        <c:axId val="200689152"/>
      </c:barChart>
      <c:catAx>
        <c:axId val="200687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6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89152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687616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General (on the web, in this issue, events) in 2005 (n=271)</a:t>
            </a:r>
          </a:p>
        </c:rich>
      </c:tx>
      <c:layout>
        <c:manualLayout>
          <c:xMode val="edge"/>
          <c:yMode val="edge"/>
          <c:x val="0.11568954831517692"/>
          <c:y val="2.8901724995444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1138810496484"/>
          <c:y val="0.1117535821471244"/>
          <c:w val="0.79397842739267765"/>
          <c:h val="0.809250077617108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'Q81'!$B$399:$B$421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'Q81'!$D$399:$D$421</c:f>
              <c:numCache>
                <c:formatCode>#,##0.0</c:formatCode>
                <c:ptCount val="23"/>
                <c:pt idx="0">
                  <c:v>2.3076923076923084</c:v>
                </c:pt>
                <c:pt idx="1">
                  <c:v>3.3333333333333335</c:v>
                </c:pt>
                <c:pt idx="2">
                  <c:v>2.8888888888888884</c:v>
                </c:pt>
                <c:pt idx="3">
                  <c:v>0</c:v>
                </c:pt>
                <c:pt idx="4">
                  <c:v>3.2</c:v>
                </c:pt>
                <c:pt idx="5">
                  <c:v>3</c:v>
                </c:pt>
                <c:pt idx="6">
                  <c:v>2.9230769230769229</c:v>
                </c:pt>
                <c:pt idx="7">
                  <c:v>3.125</c:v>
                </c:pt>
                <c:pt idx="8">
                  <c:v>3.02</c:v>
                </c:pt>
                <c:pt idx="9">
                  <c:v>3.1</c:v>
                </c:pt>
                <c:pt idx="10">
                  <c:v>1.75</c:v>
                </c:pt>
                <c:pt idx="11">
                  <c:v>2.9375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3.3684210526315788</c:v>
                </c:pt>
                <c:pt idx="16">
                  <c:v>3.3333333333333335</c:v>
                </c:pt>
                <c:pt idx="17">
                  <c:v>3</c:v>
                </c:pt>
                <c:pt idx="18">
                  <c:v>2.2999999999999998</c:v>
                </c:pt>
                <c:pt idx="19">
                  <c:v>3</c:v>
                </c:pt>
                <c:pt idx="20">
                  <c:v>3.1538461538461537</c:v>
                </c:pt>
                <c:pt idx="21">
                  <c:v>3.2666666666666671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713344"/>
        <c:axId val="200714880"/>
      </c:barChart>
      <c:catAx>
        <c:axId val="200713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714880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13344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Industry Science in 2005 (n=279)</a:t>
            </a:r>
          </a:p>
        </c:rich>
      </c:tx>
      <c:layout>
        <c:manualLayout>
          <c:xMode val="edge"/>
          <c:yMode val="edge"/>
          <c:x val="0.24208860759493692"/>
          <c:y val="2.9761955431246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63291139240533"/>
          <c:y val="0.11507958806033768"/>
          <c:w val="0.79430379746835444"/>
          <c:h val="0.80357298559373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'Q81'!$B$428:$B$450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'Q81'!$D$428:$D$450</c:f>
              <c:numCache>
                <c:formatCode>#,##0.0</c:formatCode>
                <c:ptCount val="23"/>
                <c:pt idx="0">
                  <c:v>2.6428571428571428</c:v>
                </c:pt>
                <c:pt idx="1">
                  <c:v>2.5</c:v>
                </c:pt>
                <c:pt idx="2">
                  <c:v>2.7</c:v>
                </c:pt>
                <c:pt idx="3">
                  <c:v>0</c:v>
                </c:pt>
                <c:pt idx="4">
                  <c:v>3.6</c:v>
                </c:pt>
                <c:pt idx="5">
                  <c:v>2.833333333333333</c:v>
                </c:pt>
                <c:pt idx="6">
                  <c:v>2.9090909090909087</c:v>
                </c:pt>
                <c:pt idx="7">
                  <c:v>3.125</c:v>
                </c:pt>
                <c:pt idx="8">
                  <c:v>3.3454545454545461</c:v>
                </c:pt>
                <c:pt idx="9">
                  <c:v>3.1</c:v>
                </c:pt>
                <c:pt idx="10">
                  <c:v>1.3333333333333333</c:v>
                </c:pt>
                <c:pt idx="11">
                  <c:v>3</c:v>
                </c:pt>
                <c:pt idx="12">
                  <c:v>2.6666666666666665</c:v>
                </c:pt>
                <c:pt idx="13">
                  <c:v>3</c:v>
                </c:pt>
                <c:pt idx="14">
                  <c:v>2</c:v>
                </c:pt>
                <c:pt idx="15">
                  <c:v>3.5555555555555554</c:v>
                </c:pt>
                <c:pt idx="16">
                  <c:v>3.25</c:v>
                </c:pt>
                <c:pt idx="17">
                  <c:v>2</c:v>
                </c:pt>
                <c:pt idx="18">
                  <c:v>2.5121951219512195</c:v>
                </c:pt>
                <c:pt idx="19">
                  <c:v>2.6842105263157894</c:v>
                </c:pt>
                <c:pt idx="20">
                  <c:v>3.1034482758620681</c:v>
                </c:pt>
                <c:pt idx="21">
                  <c:v>3.5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772224"/>
        <c:axId val="200950144"/>
      </c:barChart>
      <c:catAx>
        <c:axId val="200772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950144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72224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other general sponsored articles in 2005 (n=271)</a:t>
            </a:r>
          </a:p>
        </c:rich>
      </c:tx>
      <c:layout>
        <c:manualLayout>
          <c:xMode val="edge"/>
          <c:yMode val="edge"/>
          <c:x val="0.1642973301323121"/>
          <c:y val="2.97029923282711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5572076748984"/>
          <c:y val="0.11485159619778383"/>
          <c:w val="0.79462997789231882"/>
          <c:h val="0.80396117338448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'Q81'!$B$457:$B$479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'Q81'!$D$457:$D$479</c:f>
              <c:numCache>
                <c:formatCode>#,##0.0</c:formatCode>
                <c:ptCount val="23"/>
                <c:pt idx="0">
                  <c:v>2.9285714285714284</c:v>
                </c:pt>
                <c:pt idx="1">
                  <c:v>2.6666666666666665</c:v>
                </c:pt>
                <c:pt idx="2">
                  <c:v>3.1</c:v>
                </c:pt>
                <c:pt idx="3">
                  <c:v>0</c:v>
                </c:pt>
                <c:pt idx="4">
                  <c:v>3.75</c:v>
                </c:pt>
                <c:pt idx="5">
                  <c:v>3.5</c:v>
                </c:pt>
                <c:pt idx="6">
                  <c:v>3</c:v>
                </c:pt>
                <c:pt idx="7">
                  <c:v>3.5714285714285716</c:v>
                </c:pt>
                <c:pt idx="8">
                  <c:v>3.54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2.6666666666666665</c:v>
                </c:pt>
                <c:pt idx="13">
                  <c:v>3</c:v>
                </c:pt>
                <c:pt idx="14">
                  <c:v>3.5</c:v>
                </c:pt>
                <c:pt idx="15">
                  <c:v>3.7894736842105261</c:v>
                </c:pt>
                <c:pt idx="16">
                  <c:v>3.75</c:v>
                </c:pt>
                <c:pt idx="17">
                  <c:v>3</c:v>
                </c:pt>
                <c:pt idx="18">
                  <c:v>2.6923076923076916</c:v>
                </c:pt>
                <c:pt idx="19">
                  <c:v>3.0526315789473686</c:v>
                </c:pt>
                <c:pt idx="20">
                  <c:v>3.1481481481481484</c:v>
                </c:pt>
                <c:pt idx="21">
                  <c:v>3.6875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982528"/>
        <c:axId val="200984064"/>
      </c:barChart>
      <c:catAx>
        <c:axId val="20098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984064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82528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ratings of Advertisements in 2005 (n=268)</a:t>
            </a:r>
          </a:p>
        </c:rich>
      </c:tx>
      <c:layout>
        <c:manualLayout>
          <c:xMode val="edge"/>
          <c:yMode val="edge"/>
          <c:x val="0.2492115220613198"/>
          <c:y val="2.9644256006460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07899919210218"/>
          <c:y val="0.11462450592885397"/>
          <c:w val="0.79495329362900413"/>
          <c:h val="0.804347826086956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'Q81'!$B$486:$B$508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'Q81'!$D$486:$D$508</c:f>
              <c:numCache>
                <c:formatCode>#,##0.0</c:formatCode>
                <c:ptCount val="23"/>
                <c:pt idx="0">
                  <c:v>3.0769230769230766</c:v>
                </c:pt>
                <c:pt idx="1">
                  <c:v>2.8333333333333335</c:v>
                </c:pt>
                <c:pt idx="2">
                  <c:v>2.3333333333333335</c:v>
                </c:pt>
                <c:pt idx="3">
                  <c:v>0</c:v>
                </c:pt>
                <c:pt idx="4">
                  <c:v>3.75</c:v>
                </c:pt>
                <c:pt idx="5">
                  <c:v>4.2</c:v>
                </c:pt>
                <c:pt idx="6">
                  <c:v>3</c:v>
                </c:pt>
                <c:pt idx="7">
                  <c:v>3</c:v>
                </c:pt>
                <c:pt idx="8">
                  <c:v>3.4705882352941186</c:v>
                </c:pt>
                <c:pt idx="9">
                  <c:v>3.1</c:v>
                </c:pt>
                <c:pt idx="10">
                  <c:v>2</c:v>
                </c:pt>
                <c:pt idx="11">
                  <c:v>2.6875</c:v>
                </c:pt>
                <c:pt idx="12">
                  <c:v>3</c:v>
                </c:pt>
                <c:pt idx="13">
                  <c:v>3</c:v>
                </c:pt>
                <c:pt idx="14">
                  <c:v>2.5</c:v>
                </c:pt>
                <c:pt idx="15">
                  <c:v>3.8947368421052637</c:v>
                </c:pt>
                <c:pt idx="16">
                  <c:v>3.75</c:v>
                </c:pt>
                <c:pt idx="17">
                  <c:v>2.5</c:v>
                </c:pt>
                <c:pt idx="18">
                  <c:v>2.7073170731707319</c:v>
                </c:pt>
                <c:pt idx="19">
                  <c:v>3.0588235294117645</c:v>
                </c:pt>
                <c:pt idx="20">
                  <c:v>3.1481481481481484</c:v>
                </c:pt>
                <c:pt idx="21">
                  <c:v>3.7333333333333334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1094272"/>
        <c:axId val="201095808"/>
      </c:barChart>
      <c:catAx>
        <c:axId val="201094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0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095808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094272"/>
        <c:crosses val="max"/>
        <c:crossBetween val="between"/>
        <c:majorUnit val="1"/>
      </c:valAx>
      <c:spPr>
        <a:gradFill rotWithShape="0">
          <a:gsLst>
            <a:gs pos="0">
              <a:srgbClr val="F2F2F2"/>
            </a:gs>
            <a:gs pos="100000">
              <a:srgbClr val="C4C4D8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Have you experienced any shortages of pharmacists in your hospital pharmacy in the past 2 years? 2010 (n=943) 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'Q81'!$B$44:$B$73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'Q81'!$D$44:$D$73</c:f>
              <c:numCache>
                <c:formatCode>0.0%</c:formatCode>
                <c:ptCount val="30"/>
                <c:pt idx="0">
                  <c:v>1.3785790031813362E-2</c:v>
                </c:pt>
                <c:pt idx="1">
                  <c:v>1.6967126193001062E-2</c:v>
                </c:pt>
                <c:pt idx="2">
                  <c:v>4.2417815482502655E-3</c:v>
                </c:pt>
                <c:pt idx="3">
                  <c:v>2.9692470837751856E-2</c:v>
                </c:pt>
                <c:pt idx="4">
                  <c:v>1.9088016967126194E-2</c:v>
                </c:pt>
                <c:pt idx="5">
                  <c:v>2.6511134676564158E-2</c:v>
                </c:pt>
                <c:pt idx="6">
                  <c:v>2.1208907741251328E-3</c:v>
                </c:pt>
                <c:pt idx="7">
                  <c:v>0</c:v>
                </c:pt>
                <c:pt idx="8">
                  <c:v>1.4846235418875928E-2</c:v>
                </c:pt>
                <c:pt idx="9">
                  <c:v>4.2417815482502655E-3</c:v>
                </c:pt>
                <c:pt idx="10">
                  <c:v>1.166489925768823E-2</c:v>
                </c:pt>
                <c:pt idx="11">
                  <c:v>2.2269353128313893E-2</c:v>
                </c:pt>
                <c:pt idx="12">
                  <c:v>2.863202545068929E-2</c:v>
                </c:pt>
                <c:pt idx="13">
                  <c:v>3.9236479321314952E-2</c:v>
                </c:pt>
                <c:pt idx="14">
                  <c:v>2.0148462354188761E-2</c:v>
                </c:pt>
                <c:pt idx="15">
                  <c:v>9.4379639448568392E-2</c:v>
                </c:pt>
                <c:pt idx="16">
                  <c:v>9.5440084835630972E-3</c:v>
                </c:pt>
                <c:pt idx="17">
                  <c:v>0</c:v>
                </c:pt>
                <c:pt idx="18">
                  <c:v>2.1208907741251328E-3</c:v>
                </c:pt>
                <c:pt idx="19">
                  <c:v>4.2417815482502655E-3</c:v>
                </c:pt>
                <c:pt idx="20">
                  <c:v>3.1813361611876989E-3</c:v>
                </c:pt>
                <c:pt idx="21">
                  <c:v>1.8027571580063628E-2</c:v>
                </c:pt>
                <c:pt idx="22">
                  <c:v>1.6967126193001062E-2</c:v>
                </c:pt>
                <c:pt idx="23">
                  <c:v>2.4390243902439025E-2</c:v>
                </c:pt>
                <c:pt idx="24">
                  <c:v>4.2417815482502653E-2</c:v>
                </c:pt>
                <c:pt idx="25">
                  <c:v>1.6967126193001062E-2</c:v>
                </c:pt>
                <c:pt idx="26">
                  <c:v>2.6511134676564158E-2</c:v>
                </c:pt>
                <c:pt idx="27">
                  <c:v>2.1208907741251328E-3</c:v>
                </c:pt>
                <c:pt idx="28">
                  <c:v>1.0604453870625663E-2</c:v>
                </c:pt>
                <c:pt idx="29">
                  <c:v>1.166489925768823E-2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'Q81'!$B$44:$B$73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'Q81'!$F$44:$F$73</c:f>
              <c:numCache>
                <c:formatCode>0.0%</c:formatCode>
                <c:ptCount val="30"/>
                <c:pt idx="0">
                  <c:v>2.4390243902439025E-2</c:v>
                </c:pt>
                <c:pt idx="1">
                  <c:v>1.8027571580063628E-2</c:v>
                </c:pt>
                <c:pt idx="2">
                  <c:v>1.0604453870625664E-3</c:v>
                </c:pt>
                <c:pt idx="3">
                  <c:v>2.863202545068929E-2</c:v>
                </c:pt>
                <c:pt idx="4">
                  <c:v>1.9088016967126194E-2</c:v>
                </c:pt>
                <c:pt idx="5">
                  <c:v>1.6967126193001062E-2</c:v>
                </c:pt>
                <c:pt idx="6">
                  <c:v>4.2417815482502655E-3</c:v>
                </c:pt>
                <c:pt idx="7">
                  <c:v>1.9088016967126194E-2</c:v>
                </c:pt>
                <c:pt idx="8">
                  <c:v>2.5450689289501591E-2</c:v>
                </c:pt>
                <c:pt idx="9">
                  <c:v>1.166489925768823E-2</c:v>
                </c:pt>
                <c:pt idx="10">
                  <c:v>5.3022269353128317E-3</c:v>
                </c:pt>
                <c:pt idx="11">
                  <c:v>8.3775185577942737E-2</c:v>
                </c:pt>
                <c:pt idx="12">
                  <c:v>4.2417815482502655E-3</c:v>
                </c:pt>
                <c:pt idx="13">
                  <c:v>9.5440084835630972E-3</c:v>
                </c:pt>
                <c:pt idx="14">
                  <c:v>1.0604453870625663E-2</c:v>
                </c:pt>
                <c:pt idx="15">
                  <c:v>2.6511134676564158E-2</c:v>
                </c:pt>
                <c:pt idx="16">
                  <c:v>2.0148462354188761E-2</c:v>
                </c:pt>
                <c:pt idx="17">
                  <c:v>3.1813361611876989E-3</c:v>
                </c:pt>
                <c:pt idx="18">
                  <c:v>3.1813361611876989E-3</c:v>
                </c:pt>
                <c:pt idx="19">
                  <c:v>4.2417815482502655E-3</c:v>
                </c:pt>
                <c:pt idx="20">
                  <c:v>1.0604453870625663E-2</c:v>
                </c:pt>
                <c:pt idx="21">
                  <c:v>1.3785790031813362E-2</c:v>
                </c:pt>
                <c:pt idx="22">
                  <c:v>1.0604453870625663E-2</c:v>
                </c:pt>
                <c:pt idx="23">
                  <c:v>6.3626723223753979E-3</c:v>
                </c:pt>
                <c:pt idx="24">
                  <c:v>1.9088016967126194E-2</c:v>
                </c:pt>
                <c:pt idx="25">
                  <c:v>6.3626723223753979E-3</c:v>
                </c:pt>
                <c:pt idx="26">
                  <c:v>3.3934252386002124E-2</c:v>
                </c:pt>
                <c:pt idx="27">
                  <c:v>1.0604453870625663E-2</c:v>
                </c:pt>
                <c:pt idx="28">
                  <c:v>9.5440084835630972E-3</c:v>
                </c:pt>
                <c:pt idx="29">
                  <c:v>3.1813361611876989E-3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268608"/>
        <c:axId val="201299072"/>
      </c:barChart>
      <c:catAx>
        <c:axId val="2012686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2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2990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2686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news wished-for to be seen in EJHP in 2005 (n=278) </a:t>
            </a:r>
          </a:p>
        </c:rich>
      </c:tx>
      <c:layout>
        <c:manualLayout>
          <c:xMode val="edge"/>
          <c:yMode val="edge"/>
          <c:x val="0.18499164044285069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79368931625225E-2"/>
          <c:y val="0.16237133835793829"/>
          <c:w val="0.8952894839548633"/>
          <c:h val="0.4871140150738154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'Q82'!$B$82:$B$104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'Q82'!$F$82:$F$104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1.4E-2</c:v>
                </c:pt>
                <c:pt idx="2">
                  <c:v>3.2000000000000001E-2</c:v>
                </c:pt>
                <c:pt idx="3">
                  <c:v>0</c:v>
                </c:pt>
                <c:pt idx="4">
                  <c:v>1.0999999999999999E-2</c:v>
                </c:pt>
                <c:pt idx="5">
                  <c:v>1.7999999999999999E-2</c:v>
                </c:pt>
                <c:pt idx="6">
                  <c:v>1.7999999999999999E-2</c:v>
                </c:pt>
                <c:pt idx="7">
                  <c:v>2.1999999999999999E-2</c:v>
                </c:pt>
                <c:pt idx="8">
                  <c:v>0.112</c:v>
                </c:pt>
                <c:pt idx="9">
                  <c:v>1.7999999999999999E-2</c:v>
                </c:pt>
                <c:pt idx="10">
                  <c:v>7.0000000000000001E-3</c:v>
                </c:pt>
                <c:pt idx="11">
                  <c:v>2.5000000000000001E-2</c:v>
                </c:pt>
                <c:pt idx="12">
                  <c:v>0</c:v>
                </c:pt>
                <c:pt idx="13">
                  <c:v>1.4E-2</c:v>
                </c:pt>
                <c:pt idx="14">
                  <c:v>4.0000000000000001E-3</c:v>
                </c:pt>
                <c:pt idx="15">
                  <c:v>3.2000000000000001E-2</c:v>
                </c:pt>
                <c:pt idx="16">
                  <c:v>1.4E-2</c:v>
                </c:pt>
                <c:pt idx="17">
                  <c:v>2.5000000000000001E-2</c:v>
                </c:pt>
                <c:pt idx="18">
                  <c:v>0.104</c:v>
                </c:pt>
                <c:pt idx="19">
                  <c:v>3.5999999999999997E-2</c:v>
                </c:pt>
                <c:pt idx="20">
                  <c:v>0.04</c:v>
                </c:pt>
                <c:pt idx="21">
                  <c:v>2.5000000000000001E-2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'Q82'!$B$82:$B$104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'Q82'!$J$82:$J$104</c:f>
              <c:numCache>
                <c:formatCode>#,##0.0%</c:formatCode>
                <c:ptCount val="23"/>
                <c:pt idx="0">
                  <c:v>1.4E-2</c:v>
                </c:pt>
                <c:pt idx="1">
                  <c:v>7.0000000000000001E-3</c:v>
                </c:pt>
                <c:pt idx="2">
                  <c:v>4.0000000000000001E-3</c:v>
                </c:pt>
                <c:pt idx="3">
                  <c:v>0</c:v>
                </c:pt>
                <c:pt idx="4">
                  <c:v>7.0000000000000001E-3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7.1999999999999995E-2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2.5000000000000001E-2</c:v>
                </c:pt>
                <c:pt idx="12">
                  <c:v>1.0999999999999999E-2</c:v>
                </c:pt>
                <c:pt idx="13">
                  <c:v>0</c:v>
                </c:pt>
                <c:pt idx="14">
                  <c:v>4.0000000000000001E-3</c:v>
                </c:pt>
                <c:pt idx="15">
                  <c:v>3.2000000000000001E-2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4.2999999999999997E-2</c:v>
                </c:pt>
                <c:pt idx="19">
                  <c:v>4.2999999999999997E-2</c:v>
                </c:pt>
                <c:pt idx="20">
                  <c:v>4.7E-2</c:v>
                </c:pt>
                <c:pt idx="21">
                  <c:v>3.2000000000000001E-2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799936"/>
        <c:axId val="201801728"/>
      </c:barChart>
      <c:catAx>
        <c:axId val="2017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017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999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096214380946193"/>
          <c:y val="0.92389077872919378"/>
          <c:w val="0.13213247118968272"/>
          <c:h val="5.9196663168003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scientific editorials wished-for to be seen in EJHP in 2005 (n=264) </a:t>
            </a:r>
          </a:p>
        </c:rich>
      </c:tx>
      <c:layout>
        <c:manualLayout>
          <c:xMode val="edge"/>
          <c:yMode val="edge"/>
          <c:x val="0.10975628046494207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3944099405329E-2"/>
          <c:y val="0.16195372750642698"/>
          <c:w val="0.89547114502050529"/>
          <c:h val="0.48843187660668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'Q82'!$B$111:$B$133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'Q82'!$F$111:$F$133</c:f>
              <c:numCache>
                <c:formatCode>#,##0.0%</c:formatCode>
                <c:ptCount val="23"/>
                <c:pt idx="0">
                  <c:v>2.7E-2</c:v>
                </c:pt>
                <c:pt idx="1">
                  <c:v>1.4999999999999999E-2</c:v>
                </c:pt>
                <c:pt idx="2">
                  <c:v>8.0000000000000002E-3</c:v>
                </c:pt>
                <c:pt idx="3">
                  <c:v>0</c:v>
                </c:pt>
                <c:pt idx="4">
                  <c:v>1.0999999999999999E-2</c:v>
                </c:pt>
                <c:pt idx="5">
                  <c:v>4.0000000000000001E-3</c:v>
                </c:pt>
                <c:pt idx="6">
                  <c:v>1.0999999999999999E-2</c:v>
                </c:pt>
                <c:pt idx="7">
                  <c:v>8.0000000000000002E-3</c:v>
                </c:pt>
                <c:pt idx="8">
                  <c:v>9.5000000000000001E-2</c:v>
                </c:pt>
                <c:pt idx="9">
                  <c:v>1.9E-2</c:v>
                </c:pt>
                <c:pt idx="10">
                  <c:v>4.0000000000000001E-3</c:v>
                </c:pt>
                <c:pt idx="11">
                  <c:v>1.9E-2</c:v>
                </c:pt>
                <c:pt idx="12">
                  <c:v>4.0000000000000001E-3</c:v>
                </c:pt>
                <c:pt idx="13">
                  <c:v>1.4999999999999999E-2</c:v>
                </c:pt>
                <c:pt idx="14">
                  <c:v>0</c:v>
                </c:pt>
                <c:pt idx="15">
                  <c:v>4.4999999999999998E-2</c:v>
                </c:pt>
                <c:pt idx="16">
                  <c:v>4.0000000000000001E-3</c:v>
                </c:pt>
                <c:pt idx="17">
                  <c:v>8.0000000000000002E-3</c:v>
                </c:pt>
                <c:pt idx="18">
                  <c:v>1.4999999999999999E-2</c:v>
                </c:pt>
                <c:pt idx="19">
                  <c:v>2.3E-2</c:v>
                </c:pt>
                <c:pt idx="20">
                  <c:v>6.8000000000000005E-2</c:v>
                </c:pt>
                <c:pt idx="21">
                  <c:v>3.7999999999999999E-2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'Q82'!$B$111:$B$133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'Q82'!$J$111:$J$133</c:f>
              <c:numCache>
                <c:formatCode>#,##0.0%</c:formatCode>
                <c:ptCount val="23"/>
                <c:pt idx="0">
                  <c:v>2.7E-2</c:v>
                </c:pt>
                <c:pt idx="1">
                  <c:v>1.0999999999999999E-2</c:v>
                </c:pt>
                <c:pt idx="2">
                  <c:v>1.4999999999999999E-2</c:v>
                </c:pt>
                <c:pt idx="3">
                  <c:v>0</c:v>
                </c:pt>
                <c:pt idx="4">
                  <c:v>4.0000000000000001E-3</c:v>
                </c:pt>
                <c:pt idx="5">
                  <c:v>1.4999999999999999E-2</c:v>
                </c:pt>
                <c:pt idx="6">
                  <c:v>0.03</c:v>
                </c:pt>
                <c:pt idx="7">
                  <c:v>1.4999999999999999E-2</c:v>
                </c:pt>
                <c:pt idx="8">
                  <c:v>9.5000000000000001E-2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0.03</c:v>
                </c:pt>
                <c:pt idx="12">
                  <c:v>8.0000000000000002E-3</c:v>
                </c:pt>
                <c:pt idx="13">
                  <c:v>0</c:v>
                </c:pt>
                <c:pt idx="14">
                  <c:v>8.0000000000000002E-3</c:v>
                </c:pt>
                <c:pt idx="15">
                  <c:v>2.3E-2</c:v>
                </c:pt>
                <c:pt idx="16">
                  <c:v>8.0000000000000002E-3</c:v>
                </c:pt>
                <c:pt idx="17">
                  <c:v>4.0000000000000001E-3</c:v>
                </c:pt>
                <c:pt idx="18">
                  <c:v>0.14000000000000001</c:v>
                </c:pt>
                <c:pt idx="19">
                  <c:v>6.0999999999999999E-2</c:v>
                </c:pt>
                <c:pt idx="20">
                  <c:v>2.7E-2</c:v>
                </c:pt>
                <c:pt idx="21">
                  <c:v>2.3E-2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855744"/>
        <c:axId val="201857280"/>
      </c:barChart>
      <c:catAx>
        <c:axId val="2018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572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557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46364916388982"/>
          <c:y val="0.92405182277737163"/>
          <c:w val="0.13213247118968272"/>
          <c:h val="5.9071806022297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clinical editorials wished-for to be seen in EJHP in 2005 (n=310) </a:t>
            </a:r>
          </a:p>
        </c:rich>
      </c:tx>
      <c:layout>
        <c:manualLayout>
          <c:xMode val="edge"/>
          <c:yMode val="edge"/>
          <c:x val="0.12000000000000002"/>
          <c:y val="3.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00000000043E-2"/>
          <c:y val="0.16153886603281759"/>
          <c:w val="0.89565217391304353"/>
          <c:h val="0.4897448160677490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'Q82'!$B$140:$B$162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'Q82'!$F$140:$F$162</c:f>
              <c:numCache>
                <c:formatCode>#,##0.0%</c:formatCode>
                <c:ptCount val="23"/>
                <c:pt idx="0">
                  <c:v>5.1999999999999998E-2</c:v>
                </c:pt>
                <c:pt idx="1">
                  <c:v>2.3E-2</c:v>
                </c:pt>
                <c:pt idx="2">
                  <c:v>2.5999999999999999E-2</c:v>
                </c:pt>
                <c:pt idx="3">
                  <c:v>0</c:v>
                </c:pt>
                <c:pt idx="4">
                  <c:v>1.6E-2</c:v>
                </c:pt>
                <c:pt idx="5">
                  <c:v>0.01</c:v>
                </c:pt>
                <c:pt idx="6">
                  <c:v>3.9E-2</c:v>
                </c:pt>
                <c:pt idx="7">
                  <c:v>2.3E-2</c:v>
                </c:pt>
                <c:pt idx="8">
                  <c:v>0.14799999999999999</c:v>
                </c:pt>
                <c:pt idx="9">
                  <c:v>2.5999999999999999E-2</c:v>
                </c:pt>
                <c:pt idx="10">
                  <c:v>1.9E-2</c:v>
                </c:pt>
                <c:pt idx="11">
                  <c:v>6.8000000000000005E-2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3.0000000000000001E-3</c:v>
                </c:pt>
                <c:pt idx="15">
                  <c:v>5.5E-2</c:v>
                </c:pt>
                <c:pt idx="16">
                  <c:v>1.2999999999999999E-2</c:v>
                </c:pt>
                <c:pt idx="17">
                  <c:v>6.0000000000000001E-3</c:v>
                </c:pt>
                <c:pt idx="18">
                  <c:v>5.5E-2</c:v>
                </c:pt>
                <c:pt idx="19">
                  <c:v>6.8000000000000005E-2</c:v>
                </c:pt>
                <c:pt idx="20">
                  <c:v>0.1</c:v>
                </c:pt>
                <c:pt idx="21">
                  <c:v>3.5000000000000003E-2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'Q82'!$B$140:$B$162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'Q82'!$J$140:$J$162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3.0000000000000001E-3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6.0000000000000001E-3</c:v>
                </c:pt>
                <c:pt idx="6">
                  <c:v>0</c:v>
                </c:pt>
                <c:pt idx="7">
                  <c:v>3.0000000000000001E-3</c:v>
                </c:pt>
                <c:pt idx="8">
                  <c:v>3.5000000000000003E-2</c:v>
                </c:pt>
                <c:pt idx="9">
                  <c:v>6.0000000000000001E-3</c:v>
                </c:pt>
                <c:pt idx="10">
                  <c:v>0</c:v>
                </c:pt>
                <c:pt idx="11">
                  <c:v>0.01</c:v>
                </c:pt>
                <c:pt idx="12">
                  <c:v>6.0000000000000001E-3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6.0000000000000001E-3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7.6999999999999999E-2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1.2999999999999999E-2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882624"/>
        <c:axId val="201892608"/>
      </c:barChart>
      <c:catAx>
        <c:axId val="2018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926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826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07809708359632"/>
          <c:y val="0.92421218890967261"/>
          <c:w val="0.13173659916674174"/>
          <c:h val="5.89474744634871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therapeutic editorials wished-for to be seen in EJHP in 2005 (n=326) </a:t>
            </a:r>
          </a:p>
        </c:rich>
      </c:tx>
      <c:layout>
        <c:manualLayout>
          <c:xMode val="edge"/>
          <c:yMode val="edge"/>
          <c:x val="0.13888907115777194"/>
          <c:y val="3.32480818414321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61246509546124E-2"/>
          <c:y val="0.20460383607216609"/>
          <c:w val="0.8958348521505618"/>
          <c:h val="0.4961643024750023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'Q82'!$B$169:$B$191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'Q82'!$F$169:$F$191</c:f>
              <c:numCache>
                <c:formatCode>#,##0.0%</c:formatCode>
                <c:ptCount val="23"/>
                <c:pt idx="0">
                  <c:v>4.5999999999999999E-2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0</c:v>
                </c:pt>
                <c:pt idx="4">
                  <c:v>1.4999999999999999E-2</c:v>
                </c:pt>
                <c:pt idx="5">
                  <c:v>1.7999999999999999E-2</c:v>
                </c:pt>
                <c:pt idx="6">
                  <c:v>3.1E-2</c:v>
                </c:pt>
                <c:pt idx="7">
                  <c:v>1.4999999999999999E-2</c:v>
                </c:pt>
                <c:pt idx="8">
                  <c:v>0.17199999999999999</c:v>
                </c:pt>
                <c:pt idx="9">
                  <c:v>3.4000000000000002E-2</c:v>
                </c:pt>
                <c:pt idx="10">
                  <c:v>3.1E-2</c:v>
                </c:pt>
                <c:pt idx="11">
                  <c:v>5.8000000000000003E-2</c:v>
                </c:pt>
                <c:pt idx="12">
                  <c:v>6.0000000000000001E-3</c:v>
                </c:pt>
                <c:pt idx="13">
                  <c:v>8.9999999999999993E-3</c:v>
                </c:pt>
                <c:pt idx="14">
                  <c:v>8.9999999999999993E-3</c:v>
                </c:pt>
                <c:pt idx="15">
                  <c:v>5.1999999999999998E-2</c:v>
                </c:pt>
                <c:pt idx="16">
                  <c:v>1.4999999999999999E-2</c:v>
                </c:pt>
                <c:pt idx="17">
                  <c:v>1.4999999999999999E-2</c:v>
                </c:pt>
                <c:pt idx="18">
                  <c:v>0.11</c:v>
                </c:pt>
                <c:pt idx="19">
                  <c:v>5.8000000000000003E-2</c:v>
                </c:pt>
                <c:pt idx="20">
                  <c:v>9.1999999999999998E-2</c:v>
                </c:pt>
                <c:pt idx="21">
                  <c:v>4.5999999999999999E-2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'Q82'!$B$169:$B$191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'Q82'!$J$169:$J$191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6.0000000000000001E-3</c:v>
                </c:pt>
                <c:pt idx="8">
                  <c:v>1.7999999999999999E-2</c:v>
                </c:pt>
                <c:pt idx="9">
                  <c:v>3.0000000000000001E-3</c:v>
                </c:pt>
                <c:pt idx="10">
                  <c:v>0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6.0000000000000001E-3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1.4999999999999999E-2</c:v>
                </c:pt>
                <c:pt idx="19">
                  <c:v>1.2E-2</c:v>
                </c:pt>
                <c:pt idx="20">
                  <c:v>1.2E-2</c:v>
                </c:pt>
                <c:pt idx="21">
                  <c:v>3.0000000000000001E-3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979392"/>
        <c:axId val="201980928"/>
      </c:barChart>
      <c:catAx>
        <c:axId val="2019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980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79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88382946415146"/>
          <c:y val="0.9224344625167592"/>
          <c:w val="0.13153973136843156"/>
          <c:h val="5.87003748874302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general editorials wished-for to be seen in EJHP in 2005 (n=247) </a:t>
            </a:r>
          </a:p>
        </c:rich>
      </c:tx>
      <c:layout>
        <c:manualLayout>
          <c:xMode val="edge"/>
          <c:yMode val="edge"/>
          <c:x val="0.11785113515923161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22771104219131E-2"/>
          <c:y val="0.16071428571428598"/>
          <c:w val="0.89601462306263457"/>
          <c:h val="0.4923469387755107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'Q82'!$B$198:$B$220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'Q82'!$F$198:$F$220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1.2E-2</c:v>
                </c:pt>
                <c:pt idx="2">
                  <c:v>8.0000000000000002E-3</c:v>
                </c:pt>
                <c:pt idx="3">
                  <c:v>0</c:v>
                </c:pt>
                <c:pt idx="4">
                  <c:v>0</c:v>
                </c:pt>
                <c:pt idx="5">
                  <c:v>4.0000000000000001E-3</c:v>
                </c:pt>
                <c:pt idx="6">
                  <c:v>0.02</c:v>
                </c:pt>
                <c:pt idx="7">
                  <c:v>8.0000000000000002E-3</c:v>
                </c:pt>
                <c:pt idx="8">
                  <c:v>2.4E-2</c:v>
                </c:pt>
                <c:pt idx="9">
                  <c:v>0.02</c:v>
                </c:pt>
                <c:pt idx="10">
                  <c:v>2.8000000000000001E-2</c:v>
                </c:pt>
                <c:pt idx="11">
                  <c:v>3.2000000000000001E-2</c:v>
                </c:pt>
                <c:pt idx="12">
                  <c:v>0</c:v>
                </c:pt>
                <c:pt idx="13">
                  <c:v>8.0000000000000002E-3</c:v>
                </c:pt>
                <c:pt idx="14">
                  <c:v>0</c:v>
                </c:pt>
                <c:pt idx="15">
                  <c:v>1.6E-2</c:v>
                </c:pt>
                <c:pt idx="16">
                  <c:v>8.0000000000000002E-3</c:v>
                </c:pt>
                <c:pt idx="17">
                  <c:v>4.0000000000000001E-3</c:v>
                </c:pt>
                <c:pt idx="18">
                  <c:v>0.113</c:v>
                </c:pt>
                <c:pt idx="19">
                  <c:v>8.0000000000000002E-3</c:v>
                </c:pt>
                <c:pt idx="20">
                  <c:v>2.8000000000000001E-2</c:v>
                </c:pt>
                <c:pt idx="21">
                  <c:v>1.2E-2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'Q82'!$B$198:$B$220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'Q82'!$J$198:$J$220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1.2E-2</c:v>
                </c:pt>
                <c:pt idx="2">
                  <c:v>1.2E-2</c:v>
                </c:pt>
                <c:pt idx="3">
                  <c:v>0</c:v>
                </c:pt>
                <c:pt idx="4">
                  <c:v>1.6E-2</c:v>
                </c:pt>
                <c:pt idx="5">
                  <c:v>1.6E-2</c:v>
                </c:pt>
                <c:pt idx="6">
                  <c:v>1.6E-2</c:v>
                </c:pt>
                <c:pt idx="7">
                  <c:v>1.6E-2</c:v>
                </c:pt>
                <c:pt idx="8">
                  <c:v>0.154</c:v>
                </c:pt>
                <c:pt idx="9">
                  <c:v>0</c:v>
                </c:pt>
                <c:pt idx="10">
                  <c:v>0</c:v>
                </c:pt>
                <c:pt idx="11">
                  <c:v>2.4E-2</c:v>
                </c:pt>
                <c:pt idx="12">
                  <c:v>1.6E-2</c:v>
                </c:pt>
                <c:pt idx="13">
                  <c:v>4.0000000000000001E-3</c:v>
                </c:pt>
                <c:pt idx="14">
                  <c:v>8.0000000000000002E-3</c:v>
                </c:pt>
                <c:pt idx="15">
                  <c:v>5.7000000000000002E-2</c:v>
                </c:pt>
                <c:pt idx="16">
                  <c:v>8.0000000000000002E-3</c:v>
                </c:pt>
                <c:pt idx="17">
                  <c:v>4.0000000000000001E-3</c:v>
                </c:pt>
                <c:pt idx="18">
                  <c:v>4.9000000000000002E-2</c:v>
                </c:pt>
                <c:pt idx="19">
                  <c:v>8.1000000000000003E-2</c:v>
                </c:pt>
                <c:pt idx="20">
                  <c:v>5.7000000000000002E-2</c:v>
                </c:pt>
                <c:pt idx="21">
                  <c:v>4.4999999999999998E-2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027008"/>
        <c:axId val="202028544"/>
      </c:barChart>
      <c:catAx>
        <c:axId val="2020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285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270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68715725755388"/>
          <c:y val="0.92468926234810611"/>
          <c:w val="0.13134345109246734"/>
          <c:h val="5.8577600329744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More new product development editorials wished-for to be seen in EJHP in 2005 (n=306) </a:t>
            </a:r>
          </a:p>
        </c:rich>
      </c:tx>
      <c:layout>
        <c:manualLayout>
          <c:xMode val="edge"/>
          <c:yMode val="edge"/>
          <c:x val="0.13321799307958476"/>
          <c:y val="3.3078880407124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84775086505188E-2"/>
          <c:y val="0.20356284679858161"/>
          <c:w val="0.89619377162629754"/>
          <c:h val="0.4987289746565253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'Q82'!$B$227:$B$249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'Q82'!$F$227:$F$249</c:f>
              <c:numCache>
                <c:formatCode>#,##0.0%</c:formatCode>
                <c:ptCount val="23"/>
                <c:pt idx="0">
                  <c:v>5.6000000000000001E-2</c:v>
                </c:pt>
                <c:pt idx="1">
                  <c:v>2.9000000000000001E-2</c:v>
                </c:pt>
                <c:pt idx="2">
                  <c:v>3.3000000000000002E-2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2.5999999999999999E-2</c:v>
                </c:pt>
                <c:pt idx="7">
                  <c:v>0.02</c:v>
                </c:pt>
                <c:pt idx="8">
                  <c:v>0.11799999999999999</c:v>
                </c:pt>
                <c:pt idx="9">
                  <c:v>2.3E-2</c:v>
                </c:pt>
                <c:pt idx="10">
                  <c:v>3.3000000000000002E-2</c:v>
                </c:pt>
                <c:pt idx="11">
                  <c:v>4.5999999999999999E-2</c:v>
                </c:pt>
                <c:pt idx="12">
                  <c:v>3.0000000000000001E-3</c:v>
                </c:pt>
                <c:pt idx="13">
                  <c:v>1.2999999999999999E-2</c:v>
                </c:pt>
                <c:pt idx="14">
                  <c:v>7.0000000000000001E-3</c:v>
                </c:pt>
                <c:pt idx="15">
                  <c:v>3.5999999999999997E-2</c:v>
                </c:pt>
                <c:pt idx="16">
                  <c:v>7.0000000000000001E-3</c:v>
                </c:pt>
                <c:pt idx="17">
                  <c:v>1.6E-2</c:v>
                </c:pt>
                <c:pt idx="18">
                  <c:v>9.1999999999999998E-2</c:v>
                </c:pt>
                <c:pt idx="19">
                  <c:v>5.1999999999999998E-2</c:v>
                </c:pt>
                <c:pt idx="20">
                  <c:v>7.4999999999999997E-2</c:v>
                </c:pt>
                <c:pt idx="21">
                  <c:v>2.5999999999999999E-2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'Q82'!$B$227:$B$249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'Q82'!$J$227:$J$249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7.0000000000000001E-3</c:v>
                </c:pt>
                <c:pt idx="5">
                  <c:v>3.0000000000000001E-3</c:v>
                </c:pt>
                <c:pt idx="6">
                  <c:v>1.2999999999999999E-2</c:v>
                </c:pt>
                <c:pt idx="7">
                  <c:v>3.0000000000000001E-3</c:v>
                </c:pt>
                <c:pt idx="8">
                  <c:v>5.8999999999999997E-2</c:v>
                </c:pt>
                <c:pt idx="9">
                  <c:v>7.0000000000000001E-3</c:v>
                </c:pt>
                <c:pt idx="10">
                  <c:v>0</c:v>
                </c:pt>
                <c:pt idx="11">
                  <c:v>0.01</c:v>
                </c:pt>
                <c:pt idx="12">
                  <c:v>7.0000000000000001E-3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2.5999999999999999E-2</c:v>
                </c:pt>
                <c:pt idx="16">
                  <c:v>0.01</c:v>
                </c:pt>
                <c:pt idx="17">
                  <c:v>3.0000000000000001E-3</c:v>
                </c:pt>
                <c:pt idx="18">
                  <c:v>4.2000000000000003E-2</c:v>
                </c:pt>
                <c:pt idx="19">
                  <c:v>2.5999999999999999E-2</c:v>
                </c:pt>
                <c:pt idx="20">
                  <c:v>2.3E-2</c:v>
                </c:pt>
                <c:pt idx="21">
                  <c:v>2.5999999999999999E-2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094848"/>
        <c:axId val="202121216"/>
      </c:barChart>
      <c:catAx>
        <c:axId val="2020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1212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948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75686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48809121196077"/>
          <c:y val="0.92275574112734859"/>
          <c:w val="0.13114775571270895"/>
          <c:h val="5.84551148225470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Have you experienced any shortages of pharmacists in your hospital pharmacy in the past 2 years? 2010 (n=940) 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'Q82'!$B$44:$B$73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'Q82'!$D$44:$D$73</c:f>
              <c:numCache>
                <c:formatCode>0.0%</c:formatCode>
                <c:ptCount val="30"/>
                <c:pt idx="0">
                  <c:v>9.5744680851063829E-3</c:v>
                </c:pt>
                <c:pt idx="1">
                  <c:v>1.7021276595744681E-2</c:v>
                </c:pt>
                <c:pt idx="2">
                  <c:v>4.2553191489361703E-3</c:v>
                </c:pt>
                <c:pt idx="3">
                  <c:v>3.0851063829787233E-2</c:v>
                </c:pt>
                <c:pt idx="4">
                  <c:v>1.8085106382978722E-2</c:v>
                </c:pt>
                <c:pt idx="5">
                  <c:v>1.7021276595744681E-2</c:v>
                </c:pt>
                <c:pt idx="6">
                  <c:v>0</c:v>
                </c:pt>
                <c:pt idx="7">
                  <c:v>1.0638297872340426E-3</c:v>
                </c:pt>
                <c:pt idx="8">
                  <c:v>4.2553191489361703E-3</c:v>
                </c:pt>
                <c:pt idx="9">
                  <c:v>5.3191489361702126E-3</c:v>
                </c:pt>
                <c:pt idx="10">
                  <c:v>6.382978723404255E-3</c:v>
                </c:pt>
                <c:pt idx="11">
                  <c:v>3.1914893617021274E-2</c:v>
                </c:pt>
                <c:pt idx="12">
                  <c:v>3.1914893617021274E-2</c:v>
                </c:pt>
                <c:pt idx="13">
                  <c:v>2.1276595744680851E-2</c:v>
                </c:pt>
                <c:pt idx="14">
                  <c:v>1.5957446808510637E-2</c:v>
                </c:pt>
                <c:pt idx="15">
                  <c:v>6.702127659574468E-2</c:v>
                </c:pt>
                <c:pt idx="16">
                  <c:v>6.382978723404255E-3</c:v>
                </c:pt>
                <c:pt idx="17">
                  <c:v>0</c:v>
                </c:pt>
                <c:pt idx="18">
                  <c:v>2.1276595744680851E-3</c:v>
                </c:pt>
                <c:pt idx="19">
                  <c:v>5.3191489361702126E-3</c:v>
                </c:pt>
                <c:pt idx="20">
                  <c:v>3.1914893617021275E-3</c:v>
                </c:pt>
                <c:pt idx="21">
                  <c:v>4.2553191489361703E-3</c:v>
                </c:pt>
                <c:pt idx="22">
                  <c:v>1.5957446808510637E-2</c:v>
                </c:pt>
                <c:pt idx="23">
                  <c:v>1.4893617021276596E-2</c:v>
                </c:pt>
                <c:pt idx="24">
                  <c:v>4.042553191489362E-2</c:v>
                </c:pt>
                <c:pt idx="25">
                  <c:v>1.4893617021276596E-2</c:v>
                </c:pt>
                <c:pt idx="26">
                  <c:v>2.2340425531914895E-2</c:v>
                </c:pt>
                <c:pt idx="27">
                  <c:v>0</c:v>
                </c:pt>
                <c:pt idx="28">
                  <c:v>6.382978723404255E-3</c:v>
                </c:pt>
                <c:pt idx="29">
                  <c:v>1.1702127659574468E-2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'Q82'!$B$44:$B$73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'Q82'!$F$44:$F$73</c:f>
              <c:numCache>
                <c:formatCode>0.0%</c:formatCode>
                <c:ptCount val="30"/>
                <c:pt idx="0">
                  <c:v>2.8723404255319149E-2</c:v>
                </c:pt>
                <c:pt idx="1">
                  <c:v>1.7021276595744681E-2</c:v>
                </c:pt>
                <c:pt idx="2">
                  <c:v>1.0638297872340426E-3</c:v>
                </c:pt>
                <c:pt idx="3">
                  <c:v>2.7659574468085105E-2</c:v>
                </c:pt>
                <c:pt idx="4">
                  <c:v>2.021276595744681E-2</c:v>
                </c:pt>
                <c:pt idx="5">
                  <c:v>2.6595744680851064E-2</c:v>
                </c:pt>
                <c:pt idx="6">
                  <c:v>6.382978723404255E-3</c:v>
                </c:pt>
                <c:pt idx="7">
                  <c:v>1.8085106382978722E-2</c:v>
                </c:pt>
                <c:pt idx="8">
                  <c:v>3.4042553191489362E-2</c:v>
                </c:pt>
                <c:pt idx="9">
                  <c:v>1.0638297872340425E-2</c:v>
                </c:pt>
                <c:pt idx="10">
                  <c:v>1.0638297872340425E-2</c:v>
                </c:pt>
                <c:pt idx="11">
                  <c:v>7.5531914893617019E-2</c:v>
                </c:pt>
                <c:pt idx="12">
                  <c:v>1.0638297872340426E-3</c:v>
                </c:pt>
                <c:pt idx="13">
                  <c:v>2.6595744680851064E-2</c:v>
                </c:pt>
                <c:pt idx="14">
                  <c:v>1.4893617021276596E-2</c:v>
                </c:pt>
                <c:pt idx="15">
                  <c:v>5.5319148936170209E-2</c:v>
                </c:pt>
                <c:pt idx="16">
                  <c:v>2.3404255319148935E-2</c:v>
                </c:pt>
                <c:pt idx="17">
                  <c:v>3.1914893617021275E-3</c:v>
                </c:pt>
                <c:pt idx="18">
                  <c:v>3.1914893617021275E-3</c:v>
                </c:pt>
                <c:pt idx="19">
                  <c:v>3.1914893617021275E-3</c:v>
                </c:pt>
                <c:pt idx="20">
                  <c:v>1.1702127659574468E-2</c:v>
                </c:pt>
                <c:pt idx="21">
                  <c:v>2.7659574468085105E-2</c:v>
                </c:pt>
                <c:pt idx="22">
                  <c:v>1.0638297872340425E-2</c:v>
                </c:pt>
                <c:pt idx="23">
                  <c:v>1.5957446808510637E-2</c:v>
                </c:pt>
                <c:pt idx="24">
                  <c:v>2.1276595744680851E-2</c:v>
                </c:pt>
                <c:pt idx="25">
                  <c:v>8.5106382978723406E-3</c:v>
                </c:pt>
                <c:pt idx="26">
                  <c:v>3.7234042553191488E-2</c:v>
                </c:pt>
                <c:pt idx="27">
                  <c:v>1.276595744680851E-2</c:v>
                </c:pt>
                <c:pt idx="28">
                  <c:v>1.3829787234042552E-2</c:v>
                </c:pt>
                <c:pt idx="29">
                  <c:v>3.1914893617021275E-3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199808"/>
        <c:axId val="202201344"/>
      </c:barChart>
      <c:catAx>
        <c:axId val="2021998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2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2013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99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13" Type="http://schemas.openxmlformats.org/officeDocument/2006/relationships/chart" Target="../charts/chart70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12" Type="http://schemas.openxmlformats.org/officeDocument/2006/relationships/chart" Target="../charts/chart69.xml"/><Relationship Id="rId2" Type="http://schemas.openxmlformats.org/officeDocument/2006/relationships/chart" Target="../charts/chart59.xml"/><Relationship Id="rId16" Type="http://schemas.openxmlformats.org/officeDocument/2006/relationships/chart" Target="../charts/chart73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5" Type="http://schemas.openxmlformats.org/officeDocument/2006/relationships/chart" Target="../charts/chart7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Relationship Id="rId14" Type="http://schemas.openxmlformats.org/officeDocument/2006/relationships/chart" Target="../charts/chart7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108</xdr:row>
      <xdr:rowOff>60960</xdr:rowOff>
    </xdr:from>
    <xdr:to>
      <xdr:col>19</xdr:col>
      <xdr:colOff>388620</xdr:colOff>
      <xdr:row>134</xdr:row>
      <xdr:rowOff>0</xdr:rowOff>
    </xdr:to>
    <xdr:graphicFrame macro="">
      <xdr:nvGraphicFramePr>
        <xdr:cNvPr id="1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179</xdr:row>
      <xdr:rowOff>76200</xdr:rowOff>
    </xdr:from>
    <xdr:to>
      <xdr:col>19</xdr:col>
      <xdr:colOff>419100</xdr:colOff>
      <xdr:row>205</xdr:row>
      <xdr:rowOff>0</xdr:rowOff>
    </xdr:to>
    <xdr:graphicFrame macro="">
      <xdr:nvGraphicFramePr>
        <xdr:cNvPr id="1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129540</xdr:colOff>
      <xdr:row>247</xdr:row>
      <xdr:rowOff>30480</xdr:rowOff>
    </xdr:from>
    <xdr:to>
      <xdr:col>19</xdr:col>
      <xdr:colOff>426720</xdr:colOff>
      <xdr:row>273</xdr:row>
      <xdr:rowOff>0</xdr:rowOff>
    </xdr:to>
    <xdr:graphicFrame macro="">
      <xdr:nvGraphicFramePr>
        <xdr:cNvPr id="11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316</xdr:row>
      <xdr:rowOff>38100</xdr:rowOff>
    </xdr:from>
    <xdr:to>
      <xdr:col>19</xdr:col>
      <xdr:colOff>426720</xdr:colOff>
      <xdr:row>342</xdr:row>
      <xdr:rowOff>0</xdr:rowOff>
    </xdr:to>
    <xdr:graphicFrame macro="">
      <xdr:nvGraphicFramePr>
        <xdr:cNvPr id="11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385</xdr:row>
      <xdr:rowOff>0</xdr:rowOff>
    </xdr:from>
    <xdr:to>
      <xdr:col>19</xdr:col>
      <xdr:colOff>320040</xdr:colOff>
      <xdr:row>411</xdr:row>
      <xdr:rowOff>0</xdr:rowOff>
    </xdr:to>
    <xdr:graphicFrame macro="">
      <xdr:nvGraphicFramePr>
        <xdr:cNvPr id="115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457</xdr:row>
      <xdr:rowOff>60960</xdr:rowOff>
    </xdr:from>
    <xdr:to>
      <xdr:col>9</xdr:col>
      <xdr:colOff>434340</xdr:colOff>
      <xdr:row>484</xdr:row>
      <xdr:rowOff>30480</xdr:rowOff>
    </xdr:to>
    <xdr:graphicFrame macro="">
      <xdr:nvGraphicFramePr>
        <xdr:cNvPr id="11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929640</xdr:colOff>
      <xdr:row>457</xdr:row>
      <xdr:rowOff>99060</xdr:rowOff>
    </xdr:from>
    <xdr:to>
      <xdr:col>20</xdr:col>
      <xdr:colOff>350520</xdr:colOff>
      <xdr:row>484</xdr:row>
      <xdr:rowOff>76200</xdr:rowOff>
    </xdr:to>
    <xdr:graphicFrame macro="">
      <xdr:nvGraphicFramePr>
        <xdr:cNvPr id="11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488</xdr:row>
      <xdr:rowOff>83820</xdr:rowOff>
    </xdr:from>
    <xdr:to>
      <xdr:col>9</xdr:col>
      <xdr:colOff>434340</xdr:colOff>
      <xdr:row>515</xdr:row>
      <xdr:rowOff>45720</xdr:rowOff>
    </xdr:to>
    <xdr:graphicFrame macro="">
      <xdr:nvGraphicFramePr>
        <xdr:cNvPr id="115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929640</xdr:colOff>
      <xdr:row>488</xdr:row>
      <xdr:rowOff>114300</xdr:rowOff>
    </xdr:from>
    <xdr:to>
      <xdr:col>20</xdr:col>
      <xdr:colOff>350520</xdr:colOff>
      <xdr:row>515</xdr:row>
      <xdr:rowOff>91440</xdr:rowOff>
    </xdr:to>
    <xdr:graphicFrame macro="">
      <xdr:nvGraphicFramePr>
        <xdr:cNvPr id="115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518</xdr:row>
      <xdr:rowOff>0</xdr:rowOff>
    </xdr:from>
    <xdr:to>
      <xdr:col>9</xdr:col>
      <xdr:colOff>441960</xdr:colOff>
      <xdr:row>544</xdr:row>
      <xdr:rowOff>114300</xdr:rowOff>
    </xdr:to>
    <xdr:graphicFrame macro="">
      <xdr:nvGraphicFramePr>
        <xdr:cNvPr id="115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121920</xdr:colOff>
      <xdr:row>70</xdr:row>
      <xdr:rowOff>60960</xdr:rowOff>
    </xdr:from>
    <xdr:to>
      <xdr:col>19</xdr:col>
      <xdr:colOff>388620</xdr:colOff>
      <xdr:row>95</xdr:row>
      <xdr:rowOff>53340</xdr:rowOff>
    </xdr:to>
    <xdr:graphicFrame macro="">
      <xdr:nvGraphicFramePr>
        <xdr:cNvPr id="1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129540</xdr:colOff>
      <xdr:row>139</xdr:row>
      <xdr:rowOff>76200</xdr:rowOff>
    </xdr:from>
    <xdr:to>
      <xdr:col>19</xdr:col>
      <xdr:colOff>419100</xdr:colOff>
      <xdr:row>164</xdr:row>
      <xdr:rowOff>76200</xdr:rowOff>
    </xdr:to>
    <xdr:graphicFrame macro="">
      <xdr:nvGraphicFramePr>
        <xdr:cNvPr id="1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129540</xdr:colOff>
      <xdr:row>209</xdr:row>
      <xdr:rowOff>30480</xdr:rowOff>
    </xdr:from>
    <xdr:to>
      <xdr:col>19</xdr:col>
      <xdr:colOff>426720</xdr:colOff>
      <xdr:row>234</xdr:row>
      <xdr:rowOff>38100</xdr:rowOff>
    </xdr:to>
    <xdr:graphicFrame macro="">
      <xdr:nvGraphicFramePr>
        <xdr:cNvPr id="11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114300</xdr:colOff>
      <xdr:row>278</xdr:row>
      <xdr:rowOff>38100</xdr:rowOff>
    </xdr:from>
    <xdr:to>
      <xdr:col>19</xdr:col>
      <xdr:colOff>426720</xdr:colOff>
      <xdr:row>302</xdr:row>
      <xdr:rowOff>83820</xdr:rowOff>
    </xdr:to>
    <xdr:graphicFrame macro="">
      <xdr:nvGraphicFramePr>
        <xdr:cNvPr id="116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119743</xdr:colOff>
      <xdr:row>346</xdr:row>
      <xdr:rowOff>130629</xdr:rowOff>
    </xdr:from>
    <xdr:to>
      <xdr:col>19</xdr:col>
      <xdr:colOff>359228</xdr:colOff>
      <xdr:row>372</xdr:row>
      <xdr:rowOff>19594</xdr:rowOff>
    </xdr:to>
    <xdr:graphicFrame macro="">
      <xdr:nvGraphicFramePr>
        <xdr:cNvPr id="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110</xdr:row>
      <xdr:rowOff>0</xdr:rowOff>
    </xdr:from>
    <xdr:to>
      <xdr:col>16</xdr:col>
      <xdr:colOff>762000</xdr:colOff>
      <xdr:row>135</xdr:row>
      <xdr:rowOff>0</xdr:rowOff>
    </xdr:to>
    <xdr:graphicFrame macro="">
      <xdr:nvGraphicFramePr>
        <xdr:cNvPr id="4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180</xdr:row>
      <xdr:rowOff>2540</xdr:rowOff>
    </xdr:from>
    <xdr:to>
      <xdr:col>16</xdr:col>
      <xdr:colOff>723900</xdr:colOff>
      <xdr:row>205</xdr:row>
      <xdr:rowOff>0</xdr:rowOff>
    </xdr:to>
    <xdr:graphicFrame macro="">
      <xdr:nvGraphicFramePr>
        <xdr:cNvPr id="42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247</xdr:row>
      <xdr:rowOff>0</xdr:rowOff>
    </xdr:from>
    <xdr:to>
      <xdr:col>16</xdr:col>
      <xdr:colOff>749300</xdr:colOff>
      <xdr:row>273</xdr:row>
      <xdr:rowOff>0</xdr:rowOff>
    </xdr:to>
    <xdr:graphicFrame macro="">
      <xdr:nvGraphicFramePr>
        <xdr:cNvPr id="420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25400</xdr:colOff>
      <xdr:row>317</xdr:row>
      <xdr:rowOff>0</xdr:rowOff>
    </xdr:from>
    <xdr:to>
      <xdr:col>16</xdr:col>
      <xdr:colOff>749300</xdr:colOff>
      <xdr:row>342</xdr:row>
      <xdr:rowOff>63500</xdr:rowOff>
    </xdr:to>
    <xdr:graphicFrame macro="">
      <xdr:nvGraphicFramePr>
        <xdr:cNvPr id="420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391</xdr:row>
      <xdr:rowOff>0</xdr:rowOff>
    </xdr:from>
    <xdr:to>
      <xdr:col>9</xdr:col>
      <xdr:colOff>365760</xdr:colOff>
      <xdr:row>417</xdr:row>
      <xdr:rowOff>114300</xdr:rowOff>
    </xdr:to>
    <xdr:graphicFrame macro="">
      <xdr:nvGraphicFramePr>
        <xdr:cNvPr id="4205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391</xdr:row>
      <xdr:rowOff>0</xdr:rowOff>
    </xdr:from>
    <xdr:to>
      <xdr:col>20</xdr:col>
      <xdr:colOff>259080</xdr:colOff>
      <xdr:row>417</xdr:row>
      <xdr:rowOff>129540</xdr:rowOff>
    </xdr:to>
    <xdr:graphicFrame macro="">
      <xdr:nvGraphicFramePr>
        <xdr:cNvPr id="420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420</xdr:row>
      <xdr:rowOff>0</xdr:rowOff>
    </xdr:from>
    <xdr:to>
      <xdr:col>9</xdr:col>
      <xdr:colOff>381000</xdr:colOff>
      <xdr:row>446</xdr:row>
      <xdr:rowOff>137160</xdr:rowOff>
    </xdr:to>
    <xdr:graphicFrame macro="">
      <xdr:nvGraphicFramePr>
        <xdr:cNvPr id="420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420</xdr:row>
      <xdr:rowOff>0</xdr:rowOff>
    </xdr:from>
    <xdr:to>
      <xdr:col>20</xdr:col>
      <xdr:colOff>274320</xdr:colOff>
      <xdr:row>447</xdr:row>
      <xdr:rowOff>0</xdr:rowOff>
    </xdr:to>
    <xdr:graphicFrame macro="">
      <xdr:nvGraphicFramePr>
        <xdr:cNvPr id="4205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17</xdr:col>
      <xdr:colOff>0</xdr:colOff>
      <xdr:row>95</xdr:row>
      <xdr:rowOff>144780</xdr:rowOff>
    </xdr:to>
    <xdr:graphicFrame macro="">
      <xdr:nvGraphicFramePr>
        <xdr:cNvPr id="4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139</xdr:row>
      <xdr:rowOff>190500</xdr:rowOff>
    </xdr:from>
    <xdr:to>
      <xdr:col>16</xdr:col>
      <xdr:colOff>723900</xdr:colOff>
      <xdr:row>164</xdr:row>
      <xdr:rowOff>45720</xdr:rowOff>
    </xdr:to>
    <xdr:graphicFrame macro="">
      <xdr:nvGraphicFramePr>
        <xdr:cNvPr id="420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209</xdr:row>
      <xdr:rowOff>0</xdr:rowOff>
    </xdr:from>
    <xdr:to>
      <xdr:col>17</xdr:col>
      <xdr:colOff>0</xdr:colOff>
      <xdr:row>233</xdr:row>
      <xdr:rowOff>7620</xdr:rowOff>
    </xdr:to>
    <xdr:graphicFrame macro="">
      <xdr:nvGraphicFramePr>
        <xdr:cNvPr id="4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50800</xdr:colOff>
      <xdr:row>279</xdr:row>
      <xdr:rowOff>0</xdr:rowOff>
    </xdr:from>
    <xdr:to>
      <xdr:col>17</xdr:col>
      <xdr:colOff>63500</xdr:colOff>
      <xdr:row>311</xdr:row>
      <xdr:rowOff>76200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388620</xdr:colOff>
      <xdr:row>110</xdr:row>
      <xdr:rowOff>38100</xdr:rowOff>
    </xdr:from>
    <xdr:to>
      <xdr:col>17</xdr:col>
      <xdr:colOff>495300</xdr:colOff>
      <xdr:row>136</xdr:row>
      <xdr:rowOff>7620</xdr:rowOff>
    </xdr:to>
    <xdr:graphicFrame macro="">
      <xdr:nvGraphicFramePr>
        <xdr:cNvPr id="95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388620</xdr:colOff>
      <xdr:row>180</xdr:row>
      <xdr:rowOff>45720</xdr:rowOff>
    </xdr:from>
    <xdr:to>
      <xdr:col>18</xdr:col>
      <xdr:colOff>0</xdr:colOff>
      <xdr:row>205</xdr:row>
      <xdr:rowOff>0</xdr:rowOff>
    </xdr:to>
    <xdr:graphicFrame macro="">
      <xdr:nvGraphicFramePr>
        <xdr:cNvPr id="952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388620</xdr:colOff>
      <xdr:row>247</xdr:row>
      <xdr:rowOff>38100</xdr:rowOff>
    </xdr:from>
    <xdr:to>
      <xdr:col>18</xdr:col>
      <xdr:colOff>15240</xdr:colOff>
      <xdr:row>273</xdr:row>
      <xdr:rowOff>0</xdr:rowOff>
    </xdr:to>
    <xdr:graphicFrame macro="">
      <xdr:nvGraphicFramePr>
        <xdr:cNvPr id="952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388620</xdr:colOff>
      <xdr:row>317</xdr:row>
      <xdr:rowOff>38100</xdr:rowOff>
    </xdr:from>
    <xdr:to>
      <xdr:col>18</xdr:col>
      <xdr:colOff>22860</xdr:colOff>
      <xdr:row>343</xdr:row>
      <xdr:rowOff>45720</xdr:rowOff>
    </xdr:to>
    <xdr:graphicFrame macro="">
      <xdr:nvGraphicFramePr>
        <xdr:cNvPr id="952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391</xdr:row>
      <xdr:rowOff>0</xdr:rowOff>
    </xdr:from>
    <xdr:to>
      <xdr:col>9</xdr:col>
      <xdr:colOff>365760</xdr:colOff>
      <xdr:row>417</xdr:row>
      <xdr:rowOff>114300</xdr:rowOff>
    </xdr:to>
    <xdr:graphicFrame macro="">
      <xdr:nvGraphicFramePr>
        <xdr:cNvPr id="952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391</xdr:row>
      <xdr:rowOff>0</xdr:rowOff>
    </xdr:from>
    <xdr:to>
      <xdr:col>20</xdr:col>
      <xdr:colOff>259080</xdr:colOff>
      <xdr:row>417</xdr:row>
      <xdr:rowOff>129540</xdr:rowOff>
    </xdr:to>
    <xdr:graphicFrame macro="">
      <xdr:nvGraphicFramePr>
        <xdr:cNvPr id="9529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420</xdr:row>
      <xdr:rowOff>0</xdr:rowOff>
    </xdr:from>
    <xdr:to>
      <xdr:col>9</xdr:col>
      <xdr:colOff>381000</xdr:colOff>
      <xdr:row>446</xdr:row>
      <xdr:rowOff>137160</xdr:rowOff>
    </xdr:to>
    <xdr:graphicFrame macro="">
      <xdr:nvGraphicFramePr>
        <xdr:cNvPr id="9529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420</xdr:row>
      <xdr:rowOff>0</xdr:rowOff>
    </xdr:from>
    <xdr:to>
      <xdr:col>20</xdr:col>
      <xdr:colOff>274320</xdr:colOff>
      <xdr:row>447</xdr:row>
      <xdr:rowOff>0</xdr:rowOff>
    </xdr:to>
    <xdr:graphicFrame macro="">
      <xdr:nvGraphicFramePr>
        <xdr:cNvPr id="9529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388620</xdr:colOff>
      <xdr:row>71</xdr:row>
      <xdr:rowOff>38100</xdr:rowOff>
    </xdr:from>
    <xdr:to>
      <xdr:col>17</xdr:col>
      <xdr:colOff>495300</xdr:colOff>
      <xdr:row>96</xdr:row>
      <xdr:rowOff>7620</xdr:rowOff>
    </xdr:to>
    <xdr:graphicFrame macro="">
      <xdr:nvGraphicFramePr>
        <xdr:cNvPr id="95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388620</xdr:colOff>
      <xdr:row>140</xdr:row>
      <xdr:rowOff>45720</xdr:rowOff>
    </xdr:from>
    <xdr:to>
      <xdr:col>18</xdr:col>
      <xdr:colOff>0</xdr:colOff>
      <xdr:row>164</xdr:row>
      <xdr:rowOff>83820</xdr:rowOff>
    </xdr:to>
    <xdr:graphicFrame macro="">
      <xdr:nvGraphicFramePr>
        <xdr:cNvPr id="952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388620</xdr:colOff>
      <xdr:row>209</xdr:row>
      <xdr:rowOff>38100</xdr:rowOff>
    </xdr:from>
    <xdr:to>
      <xdr:col>18</xdr:col>
      <xdr:colOff>15240</xdr:colOff>
      <xdr:row>233</xdr:row>
      <xdr:rowOff>45720</xdr:rowOff>
    </xdr:to>
    <xdr:graphicFrame macro="">
      <xdr:nvGraphicFramePr>
        <xdr:cNvPr id="952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416560</xdr:colOff>
      <xdr:row>278</xdr:row>
      <xdr:rowOff>152400</xdr:rowOff>
    </xdr:from>
    <xdr:to>
      <xdr:col>18</xdr:col>
      <xdr:colOff>30480</xdr:colOff>
      <xdr:row>311</xdr:row>
      <xdr:rowOff>60960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108</xdr:row>
      <xdr:rowOff>137160</xdr:rowOff>
    </xdr:from>
    <xdr:to>
      <xdr:col>17</xdr:col>
      <xdr:colOff>800100</xdr:colOff>
      <xdr:row>134</xdr:row>
      <xdr:rowOff>127000</xdr:rowOff>
    </xdr:to>
    <xdr:graphicFrame macro="">
      <xdr:nvGraphicFramePr>
        <xdr:cNvPr id="1075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292100</xdr:colOff>
      <xdr:row>180</xdr:row>
      <xdr:rowOff>45720</xdr:rowOff>
    </xdr:from>
    <xdr:to>
      <xdr:col>17</xdr:col>
      <xdr:colOff>711200</xdr:colOff>
      <xdr:row>205</xdr:row>
      <xdr:rowOff>50800</xdr:rowOff>
    </xdr:to>
    <xdr:graphicFrame macro="">
      <xdr:nvGraphicFramePr>
        <xdr:cNvPr id="1075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246</xdr:row>
      <xdr:rowOff>127000</xdr:rowOff>
    </xdr:from>
    <xdr:to>
      <xdr:col>17</xdr:col>
      <xdr:colOff>774700</xdr:colOff>
      <xdr:row>272</xdr:row>
      <xdr:rowOff>139700</xdr:rowOff>
    </xdr:to>
    <xdr:graphicFrame macro="">
      <xdr:nvGraphicFramePr>
        <xdr:cNvPr id="1075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316</xdr:row>
      <xdr:rowOff>154940</xdr:rowOff>
    </xdr:from>
    <xdr:to>
      <xdr:col>17</xdr:col>
      <xdr:colOff>787400</xdr:colOff>
      <xdr:row>342</xdr:row>
      <xdr:rowOff>157480</xdr:rowOff>
    </xdr:to>
    <xdr:graphicFrame macro="">
      <xdr:nvGraphicFramePr>
        <xdr:cNvPr id="10757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391</xdr:row>
      <xdr:rowOff>0</xdr:rowOff>
    </xdr:from>
    <xdr:to>
      <xdr:col>9</xdr:col>
      <xdr:colOff>365760</xdr:colOff>
      <xdr:row>417</xdr:row>
      <xdr:rowOff>114300</xdr:rowOff>
    </xdr:to>
    <xdr:graphicFrame macro="">
      <xdr:nvGraphicFramePr>
        <xdr:cNvPr id="10758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391</xdr:row>
      <xdr:rowOff>0</xdr:rowOff>
    </xdr:from>
    <xdr:to>
      <xdr:col>20</xdr:col>
      <xdr:colOff>259080</xdr:colOff>
      <xdr:row>417</xdr:row>
      <xdr:rowOff>129540</xdr:rowOff>
    </xdr:to>
    <xdr:graphicFrame macro="">
      <xdr:nvGraphicFramePr>
        <xdr:cNvPr id="10758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420</xdr:row>
      <xdr:rowOff>0</xdr:rowOff>
    </xdr:from>
    <xdr:to>
      <xdr:col>9</xdr:col>
      <xdr:colOff>381000</xdr:colOff>
      <xdr:row>446</xdr:row>
      <xdr:rowOff>137160</xdr:rowOff>
    </xdr:to>
    <xdr:graphicFrame macro="">
      <xdr:nvGraphicFramePr>
        <xdr:cNvPr id="10758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420</xdr:row>
      <xdr:rowOff>0</xdr:rowOff>
    </xdr:from>
    <xdr:to>
      <xdr:col>20</xdr:col>
      <xdr:colOff>274320</xdr:colOff>
      <xdr:row>447</xdr:row>
      <xdr:rowOff>0</xdr:rowOff>
    </xdr:to>
    <xdr:graphicFrame macro="">
      <xdr:nvGraphicFramePr>
        <xdr:cNvPr id="10758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368300</xdr:colOff>
      <xdr:row>69</xdr:row>
      <xdr:rowOff>137160</xdr:rowOff>
    </xdr:from>
    <xdr:to>
      <xdr:col>17</xdr:col>
      <xdr:colOff>787400</xdr:colOff>
      <xdr:row>94</xdr:row>
      <xdr:rowOff>73660</xdr:rowOff>
    </xdr:to>
    <xdr:graphicFrame macro="">
      <xdr:nvGraphicFramePr>
        <xdr:cNvPr id="1075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330200</xdr:colOff>
      <xdr:row>140</xdr:row>
      <xdr:rowOff>2540</xdr:rowOff>
    </xdr:from>
    <xdr:to>
      <xdr:col>17</xdr:col>
      <xdr:colOff>774700</xdr:colOff>
      <xdr:row>164</xdr:row>
      <xdr:rowOff>45720</xdr:rowOff>
    </xdr:to>
    <xdr:graphicFrame macro="">
      <xdr:nvGraphicFramePr>
        <xdr:cNvPr id="107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279400</xdr:colOff>
      <xdr:row>209</xdr:row>
      <xdr:rowOff>50800</xdr:rowOff>
    </xdr:from>
    <xdr:to>
      <xdr:col>17</xdr:col>
      <xdr:colOff>749300</xdr:colOff>
      <xdr:row>233</xdr:row>
      <xdr:rowOff>58420</xdr:rowOff>
    </xdr:to>
    <xdr:graphicFrame macro="">
      <xdr:nvGraphicFramePr>
        <xdr:cNvPr id="1075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317500</xdr:colOff>
      <xdr:row>279</xdr:row>
      <xdr:rowOff>0</xdr:rowOff>
    </xdr:from>
    <xdr:to>
      <xdr:col>17</xdr:col>
      <xdr:colOff>787400</xdr:colOff>
      <xdr:row>311</xdr:row>
      <xdr:rowOff>76200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7620</xdr:rowOff>
    </xdr:from>
    <xdr:to>
      <xdr:col>18</xdr:col>
      <xdr:colOff>53340</xdr:colOff>
      <xdr:row>34</xdr:row>
      <xdr:rowOff>0</xdr:rowOff>
    </xdr:to>
    <xdr:graphicFrame macro="">
      <xdr:nvGraphicFramePr>
        <xdr:cNvPr id="1198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41</xdr:row>
      <xdr:rowOff>137160</xdr:rowOff>
    </xdr:from>
    <xdr:to>
      <xdr:col>18</xdr:col>
      <xdr:colOff>60960</xdr:colOff>
      <xdr:row>72</xdr:row>
      <xdr:rowOff>0</xdr:rowOff>
    </xdr:to>
    <xdr:graphicFrame macro="">
      <xdr:nvGraphicFramePr>
        <xdr:cNvPr id="1198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160</xdr:row>
      <xdr:rowOff>45720</xdr:rowOff>
    </xdr:from>
    <xdr:to>
      <xdr:col>18</xdr:col>
      <xdr:colOff>22860</xdr:colOff>
      <xdr:row>185</xdr:row>
      <xdr:rowOff>30480</xdr:rowOff>
    </xdr:to>
    <xdr:graphicFrame macro="">
      <xdr:nvGraphicFramePr>
        <xdr:cNvPr id="1228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21</xdr:col>
      <xdr:colOff>68580</xdr:colOff>
      <xdr:row>73</xdr:row>
      <xdr:rowOff>0</xdr:rowOff>
    </xdr:to>
    <xdr:graphicFrame macro="">
      <xdr:nvGraphicFramePr>
        <xdr:cNvPr id="1228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121</xdr:row>
      <xdr:rowOff>0</xdr:rowOff>
    </xdr:from>
    <xdr:to>
      <xdr:col>21</xdr:col>
      <xdr:colOff>68580</xdr:colOff>
      <xdr:row>147</xdr:row>
      <xdr:rowOff>106680</xdr:rowOff>
    </xdr:to>
    <xdr:graphicFrame macro="">
      <xdr:nvGraphicFramePr>
        <xdr:cNvPr id="122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478972</xdr:colOff>
      <xdr:row>199</xdr:row>
      <xdr:rowOff>130628</xdr:rowOff>
    </xdr:from>
    <xdr:to>
      <xdr:col>17</xdr:col>
      <xdr:colOff>459377</xdr:colOff>
      <xdr:row>225</xdr:row>
      <xdr:rowOff>60960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77</xdr:row>
      <xdr:rowOff>0</xdr:rowOff>
    </xdr:from>
    <xdr:to>
      <xdr:col>16</xdr:col>
      <xdr:colOff>419100</xdr:colOff>
      <xdr:row>104</xdr:row>
      <xdr:rowOff>0</xdr:rowOff>
    </xdr:to>
    <xdr:graphicFrame macro="">
      <xdr:nvGraphicFramePr>
        <xdr:cNvPr id="127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426720</xdr:colOff>
      <xdr:row>105</xdr:row>
      <xdr:rowOff>68580</xdr:rowOff>
    </xdr:from>
    <xdr:to>
      <xdr:col>16</xdr:col>
      <xdr:colOff>472440</xdr:colOff>
      <xdr:row>132</xdr:row>
      <xdr:rowOff>99060</xdr:rowOff>
    </xdr:to>
    <xdr:graphicFrame macro="">
      <xdr:nvGraphicFramePr>
        <xdr:cNvPr id="127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205740</xdr:colOff>
      <xdr:row>135</xdr:row>
      <xdr:rowOff>15240</xdr:rowOff>
    </xdr:from>
    <xdr:to>
      <xdr:col>17</xdr:col>
      <xdr:colOff>259080</xdr:colOff>
      <xdr:row>162</xdr:row>
      <xdr:rowOff>38100</xdr:rowOff>
    </xdr:to>
    <xdr:graphicFrame macro="">
      <xdr:nvGraphicFramePr>
        <xdr:cNvPr id="127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182880</xdr:colOff>
      <xdr:row>164</xdr:row>
      <xdr:rowOff>0</xdr:rowOff>
    </xdr:from>
    <xdr:to>
      <xdr:col>17</xdr:col>
      <xdr:colOff>251460</xdr:colOff>
      <xdr:row>191</xdr:row>
      <xdr:rowOff>30480</xdr:rowOff>
    </xdr:to>
    <xdr:graphicFrame macro="">
      <xdr:nvGraphicFramePr>
        <xdr:cNvPr id="1270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381000</xdr:colOff>
      <xdr:row>192</xdr:row>
      <xdr:rowOff>114300</xdr:rowOff>
    </xdr:from>
    <xdr:to>
      <xdr:col>17</xdr:col>
      <xdr:colOff>449580</xdr:colOff>
      <xdr:row>220</xdr:row>
      <xdr:rowOff>7620</xdr:rowOff>
    </xdr:to>
    <xdr:graphicFrame macro="">
      <xdr:nvGraphicFramePr>
        <xdr:cNvPr id="1270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350520</xdr:colOff>
      <xdr:row>222</xdr:row>
      <xdr:rowOff>30480</xdr:rowOff>
    </xdr:from>
    <xdr:to>
      <xdr:col>17</xdr:col>
      <xdr:colOff>434340</xdr:colOff>
      <xdr:row>249</xdr:row>
      <xdr:rowOff>76200</xdr:rowOff>
    </xdr:to>
    <xdr:graphicFrame macro="">
      <xdr:nvGraphicFramePr>
        <xdr:cNvPr id="1270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373380</xdr:colOff>
      <xdr:row>251</xdr:row>
      <xdr:rowOff>0</xdr:rowOff>
    </xdr:from>
    <xdr:to>
      <xdr:col>17</xdr:col>
      <xdr:colOff>457200</xdr:colOff>
      <xdr:row>278</xdr:row>
      <xdr:rowOff>53340</xdr:rowOff>
    </xdr:to>
    <xdr:graphicFrame macro="">
      <xdr:nvGraphicFramePr>
        <xdr:cNvPr id="1270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350520</xdr:colOff>
      <xdr:row>279</xdr:row>
      <xdr:rowOff>137160</xdr:rowOff>
    </xdr:from>
    <xdr:to>
      <xdr:col>17</xdr:col>
      <xdr:colOff>449580</xdr:colOff>
      <xdr:row>307</xdr:row>
      <xdr:rowOff>45720</xdr:rowOff>
    </xdr:to>
    <xdr:graphicFrame macro="">
      <xdr:nvGraphicFramePr>
        <xdr:cNvPr id="1270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373380</xdr:colOff>
      <xdr:row>308</xdr:row>
      <xdr:rowOff>114300</xdr:rowOff>
    </xdr:from>
    <xdr:to>
      <xdr:col>17</xdr:col>
      <xdr:colOff>480060</xdr:colOff>
      <xdr:row>336</xdr:row>
      <xdr:rowOff>38100</xdr:rowOff>
    </xdr:to>
    <xdr:graphicFrame macro="">
      <xdr:nvGraphicFramePr>
        <xdr:cNvPr id="1270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373380</xdr:colOff>
      <xdr:row>338</xdr:row>
      <xdr:rowOff>0</xdr:rowOff>
    </xdr:from>
    <xdr:to>
      <xdr:col>17</xdr:col>
      <xdr:colOff>487680</xdr:colOff>
      <xdr:row>365</xdr:row>
      <xdr:rowOff>83820</xdr:rowOff>
    </xdr:to>
    <xdr:graphicFrame macro="">
      <xdr:nvGraphicFramePr>
        <xdr:cNvPr id="1270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373380</xdr:colOff>
      <xdr:row>367</xdr:row>
      <xdr:rowOff>0</xdr:rowOff>
    </xdr:from>
    <xdr:to>
      <xdr:col>18</xdr:col>
      <xdr:colOff>0</xdr:colOff>
      <xdr:row>394</xdr:row>
      <xdr:rowOff>91440</xdr:rowOff>
    </xdr:to>
    <xdr:graphicFrame macro="">
      <xdr:nvGraphicFramePr>
        <xdr:cNvPr id="12706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205740</xdr:colOff>
      <xdr:row>395</xdr:row>
      <xdr:rowOff>106680</xdr:rowOff>
    </xdr:from>
    <xdr:to>
      <xdr:col>17</xdr:col>
      <xdr:colOff>335280</xdr:colOff>
      <xdr:row>423</xdr:row>
      <xdr:rowOff>53340</xdr:rowOff>
    </xdr:to>
    <xdr:graphicFrame macro="">
      <xdr:nvGraphicFramePr>
        <xdr:cNvPr id="12706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175260</xdr:colOff>
      <xdr:row>425</xdr:row>
      <xdr:rowOff>0</xdr:rowOff>
    </xdr:from>
    <xdr:to>
      <xdr:col>17</xdr:col>
      <xdr:colOff>320040</xdr:colOff>
      <xdr:row>452</xdr:row>
      <xdr:rowOff>106680</xdr:rowOff>
    </xdr:to>
    <xdr:graphicFrame macro="">
      <xdr:nvGraphicFramePr>
        <xdr:cNvPr id="1270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198120</xdr:colOff>
      <xdr:row>454</xdr:row>
      <xdr:rowOff>7620</xdr:rowOff>
    </xdr:from>
    <xdr:to>
      <xdr:col>17</xdr:col>
      <xdr:colOff>342900</xdr:colOff>
      <xdr:row>481</xdr:row>
      <xdr:rowOff>129540</xdr:rowOff>
    </xdr:to>
    <xdr:graphicFrame macro="">
      <xdr:nvGraphicFramePr>
        <xdr:cNvPr id="1270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129540</xdr:colOff>
      <xdr:row>482</xdr:row>
      <xdr:rowOff>99060</xdr:rowOff>
    </xdr:from>
    <xdr:to>
      <xdr:col>17</xdr:col>
      <xdr:colOff>289560</xdr:colOff>
      <xdr:row>510</xdr:row>
      <xdr:rowOff>76200</xdr:rowOff>
    </xdr:to>
    <xdr:graphicFrame macro="">
      <xdr:nvGraphicFramePr>
        <xdr:cNvPr id="12707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19</xdr:col>
      <xdr:colOff>274320</xdr:colOff>
      <xdr:row>65</xdr:row>
      <xdr:rowOff>38100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297180</xdr:colOff>
      <xdr:row>79</xdr:row>
      <xdr:rowOff>38100</xdr:rowOff>
    </xdr:from>
    <xdr:to>
      <xdr:col>24</xdr:col>
      <xdr:colOff>419100</xdr:colOff>
      <xdr:row>104</xdr:row>
      <xdr:rowOff>0</xdr:rowOff>
    </xdr:to>
    <xdr:graphicFrame macro="">
      <xdr:nvGraphicFramePr>
        <xdr:cNvPr id="686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213360</xdr:colOff>
      <xdr:row>108</xdr:row>
      <xdr:rowOff>83820</xdr:rowOff>
    </xdr:from>
    <xdr:to>
      <xdr:col>24</xdr:col>
      <xdr:colOff>335280</xdr:colOff>
      <xdr:row>133</xdr:row>
      <xdr:rowOff>0</xdr:rowOff>
    </xdr:to>
    <xdr:graphicFrame macro="">
      <xdr:nvGraphicFramePr>
        <xdr:cNvPr id="686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175260</xdr:colOff>
      <xdr:row>137</xdr:row>
      <xdr:rowOff>83820</xdr:rowOff>
    </xdr:from>
    <xdr:to>
      <xdr:col>24</xdr:col>
      <xdr:colOff>312420</xdr:colOff>
      <xdr:row>162</xdr:row>
      <xdr:rowOff>0</xdr:rowOff>
    </xdr:to>
    <xdr:graphicFrame macro="">
      <xdr:nvGraphicFramePr>
        <xdr:cNvPr id="68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289560</xdr:colOff>
      <xdr:row>166</xdr:row>
      <xdr:rowOff>0</xdr:rowOff>
    </xdr:from>
    <xdr:to>
      <xdr:col>24</xdr:col>
      <xdr:colOff>434340</xdr:colOff>
      <xdr:row>191</xdr:row>
      <xdr:rowOff>0</xdr:rowOff>
    </xdr:to>
    <xdr:graphicFrame macro="">
      <xdr:nvGraphicFramePr>
        <xdr:cNvPr id="6864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289560</xdr:colOff>
      <xdr:row>195</xdr:row>
      <xdr:rowOff>0</xdr:rowOff>
    </xdr:from>
    <xdr:to>
      <xdr:col>24</xdr:col>
      <xdr:colOff>441960</xdr:colOff>
      <xdr:row>220</xdr:row>
      <xdr:rowOff>0</xdr:rowOff>
    </xdr:to>
    <xdr:graphicFrame macro="">
      <xdr:nvGraphicFramePr>
        <xdr:cNvPr id="686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312420</xdr:colOff>
      <xdr:row>224</xdr:row>
      <xdr:rowOff>0</xdr:rowOff>
    </xdr:from>
    <xdr:to>
      <xdr:col>24</xdr:col>
      <xdr:colOff>472440</xdr:colOff>
      <xdr:row>249</xdr:row>
      <xdr:rowOff>0</xdr:rowOff>
    </xdr:to>
    <xdr:graphicFrame macro="">
      <xdr:nvGraphicFramePr>
        <xdr:cNvPr id="686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19</xdr:col>
      <xdr:colOff>274320</xdr:colOff>
      <xdr:row>65</xdr:row>
      <xdr:rowOff>38100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3"/>
  <sheetViews>
    <sheetView zoomScale="70" zoomScaleNormal="70" workbookViewId="0">
      <selection activeCell="R36" sqref="R36"/>
    </sheetView>
  </sheetViews>
  <sheetFormatPr defaultColWidth="9.33203125" defaultRowHeight="12" x14ac:dyDescent="0.2"/>
  <cols>
    <col min="1" max="1" width="9.33203125" style="1"/>
    <col min="2" max="2" width="16" style="1" bestFit="1" customWidth="1"/>
    <col min="3" max="4" width="9.33203125" style="1"/>
    <col min="5" max="5" width="11.33203125" style="1" customWidth="1"/>
    <col min="6" max="7" width="9.33203125" style="1"/>
    <col min="8" max="8" width="12.5" style="1" customWidth="1"/>
    <col min="9" max="9" width="9.33203125" style="1"/>
    <col min="10" max="10" width="11" style="1" customWidth="1"/>
    <col min="11" max="11" width="10.33203125" style="1" customWidth="1"/>
    <col min="12" max="13" width="9.33203125" style="1"/>
    <col min="14" max="14" width="12.83203125" style="1" customWidth="1"/>
    <col min="15" max="16" width="9.33203125" style="1"/>
    <col min="17" max="17" width="12.5" style="1" customWidth="1"/>
    <col min="18" max="19" width="9.33203125" style="1"/>
    <col min="20" max="20" width="10.33203125" style="1" bestFit="1" customWidth="1"/>
    <col min="21" max="16384" width="9.33203125" style="1"/>
  </cols>
  <sheetData>
    <row r="1" spans="1:20" ht="15.75" x14ac:dyDescent="0.25">
      <c r="A1" s="2" t="s">
        <v>30</v>
      </c>
    </row>
    <row r="2" spans="1:20" customFormat="1" ht="15.75" x14ac:dyDescent="0.25">
      <c r="A2" s="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customFormat="1" ht="12.75" x14ac:dyDescent="0.2">
      <c r="A3" s="45" t="s">
        <v>103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customFormat="1" ht="11.25" x14ac:dyDescent="0.2">
      <c r="A4" s="119" t="s">
        <v>0</v>
      </c>
      <c r="B4" s="120"/>
      <c r="C4" s="293" t="s">
        <v>33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</row>
    <row r="5" spans="1:20" customFormat="1" ht="11.25" x14ac:dyDescent="0.2">
      <c r="A5" s="121"/>
      <c r="B5" s="122"/>
      <c r="C5" s="294" t="s">
        <v>1</v>
      </c>
      <c r="D5" s="294"/>
      <c r="E5" s="294"/>
      <c r="F5" s="294" t="s">
        <v>2</v>
      </c>
      <c r="G5" s="294"/>
      <c r="H5" s="294"/>
      <c r="I5" s="294" t="s">
        <v>3</v>
      </c>
      <c r="J5" s="294"/>
      <c r="K5" s="294"/>
      <c r="L5" s="295" t="s">
        <v>4</v>
      </c>
      <c r="M5" s="295"/>
      <c r="N5" s="295"/>
      <c r="O5" s="295" t="s">
        <v>5</v>
      </c>
      <c r="P5" s="295"/>
      <c r="Q5" s="295"/>
      <c r="R5" s="295" t="s">
        <v>6</v>
      </c>
      <c r="S5" s="295"/>
      <c r="T5" s="295"/>
    </row>
    <row r="6" spans="1:20" customFormat="1" ht="11.25" x14ac:dyDescent="0.2">
      <c r="A6" s="121"/>
      <c r="B6" s="122"/>
      <c r="C6" s="123" t="s">
        <v>7</v>
      </c>
      <c r="D6" s="123" t="s">
        <v>36</v>
      </c>
      <c r="E6" s="123" t="s">
        <v>37</v>
      </c>
      <c r="F6" s="123" t="s">
        <v>7</v>
      </c>
      <c r="G6" s="123" t="s">
        <v>36</v>
      </c>
      <c r="H6" s="123" t="s">
        <v>37</v>
      </c>
      <c r="I6" s="123" t="s">
        <v>7</v>
      </c>
      <c r="J6" s="123" t="s">
        <v>36</v>
      </c>
      <c r="K6" s="123" t="s">
        <v>37</v>
      </c>
      <c r="L6" s="123" t="s">
        <v>7</v>
      </c>
      <c r="M6" s="123" t="s">
        <v>36</v>
      </c>
      <c r="N6" s="123" t="s">
        <v>37</v>
      </c>
      <c r="O6" s="123" t="s">
        <v>7</v>
      </c>
      <c r="P6" s="123" t="s">
        <v>36</v>
      </c>
      <c r="Q6" s="123" t="s">
        <v>37</v>
      </c>
      <c r="R6" s="123" t="s">
        <v>7</v>
      </c>
      <c r="S6" s="123" t="s">
        <v>36</v>
      </c>
      <c r="T6" s="123" t="s">
        <v>37</v>
      </c>
    </row>
    <row r="7" spans="1:20" customFormat="1" ht="13.15" customHeight="1" x14ac:dyDescent="0.25">
      <c r="A7" s="124" t="s">
        <v>34</v>
      </c>
      <c r="B7" s="125" t="s">
        <v>8</v>
      </c>
      <c r="C7" s="126">
        <v>3</v>
      </c>
      <c r="D7" s="127">
        <f>IF($R7=0,0,C7/$R7)</f>
        <v>8.3333333333333329E-2</v>
      </c>
      <c r="E7" s="128">
        <f>IF(C$38=0,0,C7/C$38)</f>
        <v>7.9575596816976128E-3</v>
      </c>
      <c r="F7" s="126">
        <v>29</v>
      </c>
      <c r="G7" s="127">
        <f>IF($R7=0,0,F7/$R7)</f>
        <v>0.80555555555555558</v>
      </c>
      <c r="H7" s="129">
        <f t="shared" ref="H7:H36" si="0">IF(F$38=0,0,F7/F$38)</f>
        <v>6.0669456066945605E-2</v>
      </c>
      <c r="I7" s="130">
        <v>11</v>
      </c>
      <c r="J7" s="127">
        <f>IF($R7=0,0,I7/$R7)</f>
        <v>0.30555555555555558</v>
      </c>
      <c r="K7" s="128">
        <f t="shared" ref="K7:K36" si="1">IF(I$38=0,0,I7/I$38)</f>
        <v>2.8061224489795918E-2</v>
      </c>
      <c r="L7" s="126">
        <v>4</v>
      </c>
      <c r="M7" s="127">
        <f t="shared" ref="M7:M36" si="2">IF($R7=0,0,L7/$R7)</f>
        <v>0.1111111111111111</v>
      </c>
      <c r="N7" s="129">
        <f t="shared" ref="N7:N36" si="3">IF(L$38=0,0,L7/L$38)</f>
        <v>1.4035087719298246E-2</v>
      </c>
      <c r="O7" s="130">
        <v>7</v>
      </c>
      <c r="P7" s="127">
        <f t="shared" ref="P7:P36" si="4">IF($R7=0,0,O7/$R7)</f>
        <v>0.19444444444444445</v>
      </c>
      <c r="Q7" s="128">
        <f t="shared" ref="Q7:Q36" si="5">IF(O$38=0,0,O7/O$38)</f>
        <v>2.3102310231023101E-2</v>
      </c>
      <c r="R7" s="131">
        <v>36</v>
      </c>
      <c r="S7" s="127">
        <f t="shared" ref="S7:S36" si="6">IF($R7=0,0,R7/$R7)</f>
        <v>1</v>
      </c>
      <c r="T7" s="129">
        <f t="shared" ref="T7:T36" si="7">IF(R$38=0,0,R7/R$38)</f>
        <v>3.7815126050420166E-2</v>
      </c>
    </row>
    <row r="8" spans="1:20" customFormat="1" ht="13.15" customHeight="1" x14ac:dyDescent="0.25">
      <c r="A8" s="124"/>
      <c r="B8" s="125" t="s">
        <v>9</v>
      </c>
      <c r="C8" s="132">
        <v>13</v>
      </c>
      <c r="D8" s="133">
        <f t="shared" ref="D8:D36" si="8">IF($R8=0,0,C8/$R8)</f>
        <v>0.39393939393939392</v>
      </c>
      <c r="E8" s="134">
        <f t="shared" ref="E8:E36" si="9">IF(C$38=0,0,C8/C$38)</f>
        <v>3.4482758620689655E-2</v>
      </c>
      <c r="F8" s="132">
        <v>20</v>
      </c>
      <c r="G8" s="133">
        <f t="shared" ref="G8:G36" si="10">IF($R8=0,0,F8/$R8)</f>
        <v>0.60606060606060608</v>
      </c>
      <c r="H8" s="135">
        <f t="shared" si="0"/>
        <v>4.1841004184100417E-2</v>
      </c>
      <c r="I8" s="136">
        <v>13</v>
      </c>
      <c r="J8" s="133">
        <f t="shared" ref="J8:J36" si="11">IF($R8=0,0,I8/$R8)</f>
        <v>0.39393939393939392</v>
      </c>
      <c r="K8" s="134">
        <f t="shared" si="1"/>
        <v>3.3163265306122451E-2</v>
      </c>
      <c r="L8" s="132">
        <v>7</v>
      </c>
      <c r="M8" s="133">
        <f t="shared" si="2"/>
        <v>0.21212121212121213</v>
      </c>
      <c r="N8" s="135">
        <f t="shared" si="3"/>
        <v>2.456140350877193E-2</v>
      </c>
      <c r="O8" s="136">
        <v>11</v>
      </c>
      <c r="P8" s="133">
        <f t="shared" si="4"/>
        <v>0.33333333333333331</v>
      </c>
      <c r="Q8" s="134">
        <f t="shared" si="5"/>
        <v>3.6303630363036306E-2</v>
      </c>
      <c r="R8" s="137">
        <v>33</v>
      </c>
      <c r="S8" s="133">
        <f t="shared" si="6"/>
        <v>1</v>
      </c>
      <c r="T8" s="135">
        <f t="shared" si="7"/>
        <v>3.4663865546218489E-2</v>
      </c>
    </row>
    <row r="9" spans="1:20" customFormat="1" ht="13.15" customHeight="1" x14ac:dyDescent="0.25">
      <c r="A9" s="124"/>
      <c r="B9" s="125" t="s">
        <v>45</v>
      </c>
      <c r="C9" s="132">
        <v>3</v>
      </c>
      <c r="D9" s="133">
        <f t="shared" si="8"/>
        <v>0.6</v>
      </c>
      <c r="E9" s="134">
        <f t="shared" si="9"/>
        <v>7.9575596816976128E-3</v>
      </c>
      <c r="F9" s="132">
        <v>2</v>
      </c>
      <c r="G9" s="133">
        <f t="shared" si="10"/>
        <v>0.4</v>
      </c>
      <c r="H9" s="135">
        <f t="shared" si="0"/>
        <v>4.1841004184100415E-3</v>
      </c>
      <c r="I9" s="136">
        <v>3</v>
      </c>
      <c r="J9" s="133">
        <f t="shared" si="11"/>
        <v>0.6</v>
      </c>
      <c r="K9" s="134">
        <f t="shared" si="1"/>
        <v>7.6530612244897957E-3</v>
      </c>
      <c r="L9" s="132">
        <v>2</v>
      </c>
      <c r="M9" s="133">
        <f t="shared" si="2"/>
        <v>0.4</v>
      </c>
      <c r="N9" s="135">
        <f t="shared" si="3"/>
        <v>7.0175438596491229E-3</v>
      </c>
      <c r="O9" s="136">
        <v>1</v>
      </c>
      <c r="P9" s="133">
        <f t="shared" si="4"/>
        <v>0.2</v>
      </c>
      <c r="Q9" s="134">
        <f t="shared" si="5"/>
        <v>3.3003300330033004E-3</v>
      </c>
      <c r="R9" s="137">
        <v>5</v>
      </c>
      <c r="S9" s="133">
        <f t="shared" si="6"/>
        <v>1</v>
      </c>
      <c r="T9" s="135">
        <f t="shared" si="7"/>
        <v>5.2521008403361349E-3</v>
      </c>
    </row>
    <row r="10" spans="1:20" customFormat="1" ht="13.15" customHeight="1" x14ac:dyDescent="0.25">
      <c r="A10" s="124"/>
      <c r="B10" s="125" t="s">
        <v>46</v>
      </c>
      <c r="C10" s="132">
        <v>7</v>
      </c>
      <c r="D10" s="133">
        <f t="shared" si="8"/>
        <v>0.12962962962962962</v>
      </c>
      <c r="E10" s="134">
        <f t="shared" si="9"/>
        <v>1.8567639257294429E-2</v>
      </c>
      <c r="F10" s="132">
        <v>11</v>
      </c>
      <c r="G10" s="133">
        <f t="shared" si="10"/>
        <v>0.20370370370370369</v>
      </c>
      <c r="H10" s="135">
        <f t="shared" si="0"/>
        <v>2.3012552301255231E-2</v>
      </c>
      <c r="I10" s="136">
        <v>14</v>
      </c>
      <c r="J10" s="133">
        <f t="shared" si="11"/>
        <v>0.25925925925925924</v>
      </c>
      <c r="K10" s="134">
        <f t="shared" si="1"/>
        <v>3.5714285714285712E-2</v>
      </c>
      <c r="L10" s="132">
        <v>6</v>
      </c>
      <c r="M10" s="133">
        <f t="shared" si="2"/>
        <v>0.1111111111111111</v>
      </c>
      <c r="N10" s="135">
        <f t="shared" si="3"/>
        <v>2.1052631578947368E-2</v>
      </c>
      <c r="O10" s="136">
        <v>35</v>
      </c>
      <c r="P10" s="133">
        <f t="shared" si="4"/>
        <v>0.64814814814814814</v>
      </c>
      <c r="Q10" s="134">
        <f t="shared" si="5"/>
        <v>0.11551155115511551</v>
      </c>
      <c r="R10" s="137">
        <v>54</v>
      </c>
      <c r="S10" s="133">
        <f t="shared" si="6"/>
        <v>1</v>
      </c>
      <c r="T10" s="135">
        <f t="shared" si="7"/>
        <v>5.6722689075630252E-2</v>
      </c>
    </row>
    <row r="11" spans="1:20" customFormat="1" ht="13.15" customHeight="1" x14ac:dyDescent="0.25">
      <c r="A11" s="124"/>
      <c r="B11" s="125" t="s">
        <v>19</v>
      </c>
      <c r="C11" s="132">
        <v>6</v>
      </c>
      <c r="D11" s="133">
        <f t="shared" si="8"/>
        <v>0.15384615384615385</v>
      </c>
      <c r="E11" s="134">
        <f t="shared" si="9"/>
        <v>1.5915119363395226E-2</v>
      </c>
      <c r="F11" s="132">
        <v>27</v>
      </c>
      <c r="G11" s="133">
        <f t="shared" si="10"/>
        <v>0.69230769230769229</v>
      </c>
      <c r="H11" s="135">
        <f t="shared" si="0"/>
        <v>5.6485355648535567E-2</v>
      </c>
      <c r="I11" s="136">
        <v>20</v>
      </c>
      <c r="J11" s="133">
        <f t="shared" si="11"/>
        <v>0.51282051282051277</v>
      </c>
      <c r="K11" s="134">
        <f t="shared" si="1"/>
        <v>5.1020408163265307E-2</v>
      </c>
      <c r="L11" s="132">
        <v>5</v>
      </c>
      <c r="M11" s="133">
        <f t="shared" si="2"/>
        <v>0.12820512820512819</v>
      </c>
      <c r="N11" s="135">
        <f t="shared" si="3"/>
        <v>1.7543859649122806E-2</v>
      </c>
      <c r="O11" s="136">
        <v>11</v>
      </c>
      <c r="P11" s="133">
        <f t="shared" si="4"/>
        <v>0.28205128205128205</v>
      </c>
      <c r="Q11" s="134">
        <f t="shared" si="5"/>
        <v>3.6303630363036306E-2</v>
      </c>
      <c r="R11" s="137">
        <v>39</v>
      </c>
      <c r="S11" s="133">
        <f t="shared" si="6"/>
        <v>1</v>
      </c>
      <c r="T11" s="135">
        <f t="shared" si="7"/>
        <v>4.0966386554621849E-2</v>
      </c>
    </row>
    <row r="12" spans="1:20" customFormat="1" ht="13.15" customHeight="1" x14ac:dyDescent="0.25">
      <c r="A12" s="124"/>
      <c r="B12" s="125" t="s">
        <v>11</v>
      </c>
      <c r="C12" s="132">
        <v>30</v>
      </c>
      <c r="D12" s="133">
        <f t="shared" si="8"/>
        <v>0.75</v>
      </c>
      <c r="E12" s="134">
        <f t="shared" si="9"/>
        <v>7.9575596816976124E-2</v>
      </c>
      <c r="F12" s="132">
        <v>17</v>
      </c>
      <c r="G12" s="133">
        <f t="shared" si="10"/>
        <v>0.42499999999999999</v>
      </c>
      <c r="H12" s="135">
        <f t="shared" si="0"/>
        <v>3.5564853556485358E-2</v>
      </c>
      <c r="I12" s="136">
        <v>18</v>
      </c>
      <c r="J12" s="133">
        <f t="shared" si="11"/>
        <v>0.45</v>
      </c>
      <c r="K12" s="134">
        <f t="shared" si="1"/>
        <v>4.5918367346938778E-2</v>
      </c>
      <c r="L12" s="132">
        <v>23</v>
      </c>
      <c r="M12" s="133">
        <f t="shared" si="2"/>
        <v>0.57499999999999996</v>
      </c>
      <c r="N12" s="135">
        <f t="shared" si="3"/>
        <v>8.0701754385964913E-2</v>
      </c>
      <c r="O12" s="136">
        <v>9</v>
      </c>
      <c r="P12" s="133">
        <f t="shared" si="4"/>
        <v>0.22500000000000001</v>
      </c>
      <c r="Q12" s="134">
        <f t="shared" si="5"/>
        <v>2.9702970297029702E-2</v>
      </c>
      <c r="R12" s="137">
        <v>40</v>
      </c>
      <c r="S12" s="133">
        <f t="shared" si="6"/>
        <v>1</v>
      </c>
      <c r="T12" s="135">
        <f t="shared" si="7"/>
        <v>4.2016806722689079E-2</v>
      </c>
    </row>
    <row r="13" spans="1:20" customFormat="1" ht="13.15" customHeight="1" x14ac:dyDescent="0.25">
      <c r="A13" s="124"/>
      <c r="B13" s="125" t="s">
        <v>13</v>
      </c>
      <c r="C13" s="132">
        <v>5</v>
      </c>
      <c r="D13" s="133">
        <f t="shared" si="8"/>
        <v>0.83333333333333337</v>
      </c>
      <c r="E13" s="134">
        <f t="shared" si="9"/>
        <v>1.3262599469496022E-2</v>
      </c>
      <c r="F13" s="132">
        <v>3</v>
      </c>
      <c r="G13" s="133">
        <f t="shared" si="10"/>
        <v>0.5</v>
      </c>
      <c r="H13" s="135">
        <f t="shared" si="0"/>
        <v>6.2761506276150627E-3</v>
      </c>
      <c r="I13" s="136">
        <v>1</v>
      </c>
      <c r="J13" s="133">
        <f t="shared" si="11"/>
        <v>0.16666666666666666</v>
      </c>
      <c r="K13" s="134">
        <f t="shared" si="1"/>
        <v>2.5510204081632651E-3</v>
      </c>
      <c r="L13" s="132">
        <v>5</v>
      </c>
      <c r="M13" s="133">
        <f t="shared" si="2"/>
        <v>0.83333333333333337</v>
      </c>
      <c r="N13" s="135">
        <f t="shared" si="3"/>
        <v>1.7543859649122806E-2</v>
      </c>
      <c r="O13" s="136">
        <v>0</v>
      </c>
      <c r="P13" s="133">
        <f t="shared" si="4"/>
        <v>0</v>
      </c>
      <c r="Q13" s="134">
        <f t="shared" si="5"/>
        <v>0</v>
      </c>
      <c r="R13" s="137">
        <v>6</v>
      </c>
      <c r="S13" s="133">
        <f t="shared" si="6"/>
        <v>1</v>
      </c>
      <c r="T13" s="135">
        <f t="shared" si="7"/>
        <v>6.3025210084033615E-3</v>
      </c>
    </row>
    <row r="14" spans="1:20" customFormat="1" ht="13.15" customHeight="1" x14ac:dyDescent="0.25">
      <c r="A14" s="124"/>
      <c r="B14" s="125" t="s">
        <v>15</v>
      </c>
      <c r="C14" s="132">
        <v>2</v>
      </c>
      <c r="D14" s="133">
        <f t="shared" si="8"/>
        <v>0.1111111111111111</v>
      </c>
      <c r="E14" s="134">
        <f t="shared" si="9"/>
        <v>5.3050397877984082E-3</v>
      </c>
      <c r="F14" s="132">
        <v>3</v>
      </c>
      <c r="G14" s="133">
        <f t="shared" si="10"/>
        <v>0.16666666666666666</v>
      </c>
      <c r="H14" s="135">
        <f t="shared" si="0"/>
        <v>6.2761506276150627E-3</v>
      </c>
      <c r="I14" s="136">
        <v>3</v>
      </c>
      <c r="J14" s="133">
        <f t="shared" si="11"/>
        <v>0.16666666666666666</v>
      </c>
      <c r="K14" s="134">
        <f t="shared" si="1"/>
        <v>7.6530612244897957E-3</v>
      </c>
      <c r="L14" s="132">
        <v>3</v>
      </c>
      <c r="M14" s="133">
        <f t="shared" si="2"/>
        <v>0.16666666666666666</v>
      </c>
      <c r="N14" s="135">
        <f t="shared" si="3"/>
        <v>1.0526315789473684E-2</v>
      </c>
      <c r="O14" s="136">
        <v>14</v>
      </c>
      <c r="P14" s="133">
        <f t="shared" si="4"/>
        <v>0.77777777777777779</v>
      </c>
      <c r="Q14" s="134">
        <f t="shared" si="5"/>
        <v>4.6204620462046202E-2</v>
      </c>
      <c r="R14" s="137">
        <v>18</v>
      </c>
      <c r="S14" s="133">
        <f t="shared" si="6"/>
        <v>1</v>
      </c>
      <c r="T14" s="135">
        <f t="shared" si="7"/>
        <v>1.8907563025210083E-2</v>
      </c>
    </row>
    <row r="15" spans="1:20" customFormat="1" ht="13.15" customHeight="1" x14ac:dyDescent="0.25">
      <c r="A15" s="124"/>
      <c r="B15" s="125" t="s">
        <v>16</v>
      </c>
      <c r="C15" s="132">
        <v>14</v>
      </c>
      <c r="D15" s="133">
        <f t="shared" si="8"/>
        <v>0.36842105263157893</v>
      </c>
      <c r="E15" s="134">
        <f t="shared" si="9"/>
        <v>3.7135278514588858E-2</v>
      </c>
      <c r="F15" s="132">
        <v>18</v>
      </c>
      <c r="G15" s="133">
        <f t="shared" si="10"/>
        <v>0.47368421052631576</v>
      </c>
      <c r="H15" s="135">
        <f t="shared" si="0"/>
        <v>3.7656903765690378E-2</v>
      </c>
      <c r="I15" s="136">
        <v>15</v>
      </c>
      <c r="J15" s="133">
        <f t="shared" si="11"/>
        <v>0.39473684210526316</v>
      </c>
      <c r="K15" s="134">
        <f t="shared" si="1"/>
        <v>3.826530612244898E-2</v>
      </c>
      <c r="L15" s="132">
        <v>11</v>
      </c>
      <c r="M15" s="133">
        <f t="shared" si="2"/>
        <v>0.28947368421052633</v>
      </c>
      <c r="N15" s="135">
        <f t="shared" si="3"/>
        <v>3.8596491228070177E-2</v>
      </c>
      <c r="O15" s="136">
        <v>12</v>
      </c>
      <c r="P15" s="133">
        <f t="shared" si="4"/>
        <v>0.31578947368421051</v>
      </c>
      <c r="Q15" s="134">
        <f t="shared" si="5"/>
        <v>3.9603960396039604E-2</v>
      </c>
      <c r="R15" s="137">
        <v>38</v>
      </c>
      <c r="S15" s="133">
        <f t="shared" si="6"/>
        <v>1</v>
      </c>
      <c r="T15" s="135">
        <f t="shared" si="7"/>
        <v>3.9915966386554619E-2</v>
      </c>
    </row>
    <row r="16" spans="1:20" customFormat="1" ht="13.15" customHeight="1" x14ac:dyDescent="0.25">
      <c r="A16" s="124"/>
      <c r="B16" s="125" t="s">
        <v>17</v>
      </c>
      <c r="C16" s="132">
        <v>7</v>
      </c>
      <c r="D16" s="133">
        <f t="shared" si="8"/>
        <v>0.36842105263157893</v>
      </c>
      <c r="E16" s="134">
        <f t="shared" si="9"/>
        <v>1.8567639257294429E-2</v>
      </c>
      <c r="F16" s="132">
        <v>11</v>
      </c>
      <c r="G16" s="133">
        <f t="shared" si="10"/>
        <v>0.57894736842105265</v>
      </c>
      <c r="H16" s="135">
        <f t="shared" si="0"/>
        <v>2.3012552301255231E-2</v>
      </c>
      <c r="I16" s="136">
        <v>6</v>
      </c>
      <c r="J16" s="133">
        <f t="shared" si="11"/>
        <v>0.31578947368421051</v>
      </c>
      <c r="K16" s="134">
        <f t="shared" si="1"/>
        <v>1.5306122448979591E-2</v>
      </c>
      <c r="L16" s="132">
        <v>4</v>
      </c>
      <c r="M16" s="133">
        <f t="shared" si="2"/>
        <v>0.21052631578947367</v>
      </c>
      <c r="N16" s="135">
        <f t="shared" si="3"/>
        <v>1.4035087719298246E-2</v>
      </c>
      <c r="O16" s="136">
        <v>7</v>
      </c>
      <c r="P16" s="133">
        <f t="shared" si="4"/>
        <v>0.36842105263157893</v>
      </c>
      <c r="Q16" s="134">
        <f t="shared" si="5"/>
        <v>2.3102310231023101E-2</v>
      </c>
      <c r="R16" s="137">
        <v>19</v>
      </c>
      <c r="S16" s="133">
        <f t="shared" si="6"/>
        <v>1</v>
      </c>
      <c r="T16" s="135">
        <f t="shared" si="7"/>
        <v>1.9957983193277309E-2</v>
      </c>
    </row>
    <row r="17" spans="1:20" customFormat="1" ht="13.15" customHeight="1" x14ac:dyDescent="0.25">
      <c r="A17" s="124"/>
      <c r="B17" s="125" t="s">
        <v>47</v>
      </c>
      <c r="C17" s="132">
        <v>12</v>
      </c>
      <c r="D17" s="133">
        <f t="shared" si="8"/>
        <v>0.75</v>
      </c>
      <c r="E17" s="134">
        <f t="shared" si="9"/>
        <v>3.1830238726790451E-2</v>
      </c>
      <c r="F17" s="132">
        <v>4</v>
      </c>
      <c r="G17" s="133">
        <f t="shared" si="10"/>
        <v>0.25</v>
      </c>
      <c r="H17" s="135">
        <f t="shared" si="0"/>
        <v>8.368200836820083E-3</v>
      </c>
      <c r="I17" s="136">
        <v>5</v>
      </c>
      <c r="J17" s="133">
        <f t="shared" si="11"/>
        <v>0.3125</v>
      </c>
      <c r="K17" s="134">
        <f t="shared" si="1"/>
        <v>1.2755102040816327E-2</v>
      </c>
      <c r="L17" s="132">
        <v>9</v>
      </c>
      <c r="M17" s="133">
        <f t="shared" si="2"/>
        <v>0.5625</v>
      </c>
      <c r="N17" s="135">
        <f t="shared" si="3"/>
        <v>3.1578947368421054E-2</v>
      </c>
      <c r="O17" s="136">
        <v>1</v>
      </c>
      <c r="P17" s="133">
        <f t="shared" si="4"/>
        <v>6.25E-2</v>
      </c>
      <c r="Q17" s="134">
        <f t="shared" si="5"/>
        <v>3.3003300330033004E-3</v>
      </c>
      <c r="R17" s="137">
        <v>16</v>
      </c>
      <c r="S17" s="133">
        <f t="shared" si="6"/>
        <v>1</v>
      </c>
      <c r="T17" s="135">
        <f t="shared" si="7"/>
        <v>1.680672268907563E-2</v>
      </c>
    </row>
    <row r="18" spans="1:20" customFormat="1" ht="13.15" customHeight="1" x14ac:dyDescent="0.25">
      <c r="A18" s="124"/>
      <c r="B18" s="125" t="s">
        <v>12</v>
      </c>
      <c r="C18" s="132">
        <v>28</v>
      </c>
      <c r="D18" s="133">
        <f t="shared" si="8"/>
        <v>0.28282828282828282</v>
      </c>
      <c r="E18" s="134">
        <f t="shared" si="9"/>
        <v>7.4270557029177717E-2</v>
      </c>
      <c r="F18" s="132">
        <v>80</v>
      </c>
      <c r="G18" s="133">
        <f t="shared" si="10"/>
        <v>0.80808080808080807</v>
      </c>
      <c r="H18" s="135">
        <f t="shared" si="0"/>
        <v>0.16736401673640167</v>
      </c>
      <c r="I18" s="136">
        <v>43</v>
      </c>
      <c r="J18" s="133">
        <f t="shared" si="11"/>
        <v>0.43434343434343436</v>
      </c>
      <c r="K18" s="134">
        <f t="shared" si="1"/>
        <v>0.10969387755102041</v>
      </c>
      <c r="L18" s="132">
        <v>11</v>
      </c>
      <c r="M18" s="133">
        <f t="shared" si="2"/>
        <v>0.1111111111111111</v>
      </c>
      <c r="N18" s="135">
        <f t="shared" si="3"/>
        <v>3.8596491228070177E-2</v>
      </c>
      <c r="O18" s="136">
        <v>10</v>
      </c>
      <c r="P18" s="133">
        <f t="shared" si="4"/>
        <v>0.10101010101010101</v>
      </c>
      <c r="Q18" s="134">
        <f t="shared" si="5"/>
        <v>3.3003300330033E-2</v>
      </c>
      <c r="R18" s="137">
        <v>99</v>
      </c>
      <c r="S18" s="133">
        <f t="shared" si="6"/>
        <v>1</v>
      </c>
      <c r="T18" s="135">
        <f t="shared" si="7"/>
        <v>0.10399159663865547</v>
      </c>
    </row>
    <row r="19" spans="1:20" customFormat="1" ht="13.15" customHeight="1" x14ac:dyDescent="0.25">
      <c r="A19" s="124"/>
      <c r="B19" s="125" t="s">
        <v>18</v>
      </c>
      <c r="C19" s="132">
        <v>2</v>
      </c>
      <c r="D19" s="133">
        <f t="shared" si="8"/>
        <v>6.4516129032258063E-2</v>
      </c>
      <c r="E19" s="134">
        <f t="shared" si="9"/>
        <v>5.3050397877984082E-3</v>
      </c>
      <c r="F19" s="132">
        <v>4</v>
      </c>
      <c r="G19" s="133">
        <f t="shared" si="10"/>
        <v>0.12903225806451613</v>
      </c>
      <c r="H19" s="135">
        <f t="shared" si="0"/>
        <v>8.368200836820083E-3</v>
      </c>
      <c r="I19" s="136">
        <v>1</v>
      </c>
      <c r="J19" s="133">
        <f t="shared" si="11"/>
        <v>3.2258064516129031E-2</v>
      </c>
      <c r="K19" s="134">
        <f t="shared" si="1"/>
        <v>2.5510204081632651E-3</v>
      </c>
      <c r="L19" s="132">
        <v>1</v>
      </c>
      <c r="M19" s="133">
        <f t="shared" si="2"/>
        <v>3.2258064516129031E-2</v>
      </c>
      <c r="N19" s="135">
        <f t="shared" si="3"/>
        <v>3.5087719298245615E-3</v>
      </c>
      <c r="O19" s="136">
        <v>25</v>
      </c>
      <c r="P19" s="133">
        <f t="shared" si="4"/>
        <v>0.80645161290322576</v>
      </c>
      <c r="Q19" s="134">
        <f t="shared" si="5"/>
        <v>8.2508250825082508E-2</v>
      </c>
      <c r="R19" s="137">
        <v>31</v>
      </c>
      <c r="S19" s="133">
        <f t="shared" si="6"/>
        <v>1</v>
      </c>
      <c r="T19" s="135">
        <f t="shared" si="7"/>
        <v>3.2563025210084036E-2</v>
      </c>
    </row>
    <row r="20" spans="1:20" customFormat="1" ht="13.15" customHeight="1" x14ac:dyDescent="0.25">
      <c r="A20" s="124"/>
      <c r="B20" s="125" t="s">
        <v>20</v>
      </c>
      <c r="C20" s="132">
        <v>37</v>
      </c>
      <c r="D20" s="133">
        <f t="shared" si="8"/>
        <v>0.78723404255319152</v>
      </c>
      <c r="E20" s="134">
        <f t="shared" si="9"/>
        <v>9.8143236074270557E-2</v>
      </c>
      <c r="F20" s="132">
        <v>23</v>
      </c>
      <c r="G20" s="133">
        <f t="shared" si="10"/>
        <v>0.48936170212765956</v>
      </c>
      <c r="H20" s="135">
        <f t="shared" si="0"/>
        <v>4.8117154811715482E-2</v>
      </c>
      <c r="I20" s="136">
        <v>29</v>
      </c>
      <c r="J20" s="133">
        <f t="shared" si="11"/>
        <v>0.61702127659574468</v>
      </c>
      <c r="K20" s="134">
        <f t="shared" si="1"/>
        <v>7.3979591836734693E-2</v>
      </c>
      <c r="L20" s="132">
        <v>32</v>
      </c>
      <c r="M20" s="133">
        <f t="shared" si="2"/>
        <v>0.68085106382978722</v>
      </c>
      <c r="N20" s="135">
        <f t="shared" si="3"/>
        <v>0.11228070175438597</v>
      </c>
      <c r="O20" s="136">
        <v>4</v>
      </c>
      <c r="P20" s="133">
        <f t="shared" si="4"/>
        <v>8.5106382978723402E-2</v>
      </c>
      <c r="Q20" s="134">
        <f t="shared" si="5"/>
        <v>1.3201320132013201E-2</v>
      </c>
      <c r="R20" s="137">
        <v>47</v>
      </c>
      <c r="S20" s="133">
        <f t="shared" si="6"/>
        <v>1</v>
      </c>
      <c r="T20" s="135">
        <f t="shared" si="7"/>
        <v>4.9369747899159662E-2</v>
      </c>
    </row>
    <row r="21" spans="1:20" customFormat="1" ht="13.15" customHeight="1" x14ac:dyDescent="0.25">
      <c r="A21" s="124"/>
      <c r="B21" s="125" t="s">
        <v>21</v>
      </c>
      <c r="C21" s="132">
        <v>9</v>
      </c>
      <c r="D21" s="133">
        <f t="shared" si="8"/>
        <v>0.31034482758620691</v>
      </c>
      <c r="E21" s="134">
        <f t="shared" si="9"/>
        <v>2.3872679045092837E-2</v>
      </c>
      <c r="F21" s="132">
        <v>18</v>
      </c>
      <c r="G21" s="133">
        <f t="shared" si="10"/>
        <v>0.62068965517241381</v>
      </c>
      <c r="H21" s="135">
        <f t="shared" si="0"/>
        <v>3.7656903765690378E-2</v>
      </c>
      <c r="I21" s="136">
        <v>19</v>
      </c>
      <c r="J21" s="133">
        <f t="shared" si="11"/>
        <v>0.65517241379310343</v>
      </c>
      <c r="K21" s="134">
        <f t="shared" si="1"/>
        <v>4.8469387755102039E-2</v>
      </c>
      <c r="L21" s="132">
        <v>9</v>
      </c>
      <c r="M21" s="133">
        <f t="shared" si="2"/>
        <v>0.31034482758620691</v>
      </c>
      <c r="N21" s="135">
        <f t="shared" si="3"/>
        <v>3.1578947368421054E-2</v>
      </c>
      <c r="O21" s="136">
        <v>7</v>
      </c>
      <c r="P21" s="133">
        <f t="shared" si="4"/>
        <v>0.2413793103448276</v>
      </c>
      <c r="Q21" s="134">
        <f t="shared" si="5"/>
        <v>2.3102310231023101E-2</v>
      </c>
      <c r="R21" s="137">
        <v>29</v>
      </c>
      <c r="S21" s="133">
        <f t="shared" si="6"/>
        <v>1</v>
      </c>
      <c r="T21" s="135">
        <f t="shared" si="7"/>
        <v>3.0462184873949579E-2</v>
      </c>
    </row>
    <row r="22" spans="1:20" customFormat="1" ht="13.15" customHeight="1" x14ac:dyDescent="0.25">
      <c r="A22" s="124"/>
      <c r="B22" s="125" t="s">
        <v>22</v>
      </c>
      <c r="C22" s="132">
        <v>49</v>
      </c>
      <c r="D22" s="133">
        <f t="shared" si="8"/>
        <v>0.42241379310344829</v>
      </c>
      <c r="E22" s="134">
        <f t="shared" si="9"/>
        <v>0.129973474801061</v>
      </c>
      <c r="F22" s="132">
        <v>40</v>
      </c>
      <c r="G22" s="133">
        <f t="shared" si="10"/>
        <v>0.34482758620689657</v>
      </c>
      <c r="H22" s="135">
        <f t="shared" si="0"/>
        <v>8.3682008368200833E-2</v>
      </c>
      <c r="I22" s="136">
        <v>42</v>
      </c>
      <c r="J22" s="133">
        <f t="shared" si="11"/>
        <v>0.36206896551724138</v>
      </c>
      <c r="K22" s="134">
        <f t="shared" si="1"/>
        <v>0.10714285714285714</v>
      </c>
      <c r="L22" s="132">
        <v>18</v>
      </c>
      <c r="M22" s="133">
        <f t="shared" si="2"/>
        <v>0.15517241379310345</v>
      </c>
      <c r="N22" s="135">
        <f t="shared" si="3"/>
        <v>6.3157894736842107E-2</v>
      </c>
      <c r="O22" s="136">
        <v>67</v>
      </c>
      <c r="P22" s="133">
        <f t="shared" si="4"/>
        <v>0.57758620689655171</v>
      </c>
      <c r="Q22" s="134">
        <f t="shared" si="5"/>
        <v>0.22112211221122113</v>
      </c>
      <c r="R22" s="137">
        <v>116</v>
      </c>
      <c r="S22" s="133">
        <f t="shared" si="6"/>
        <v>1</v>
      </c>
      <c r="T22" s="135">
        <f t="shared" si="7"/>
        <v>0.12184873949579832</v>
      </c>
    </row>
    <row r="23" spans="1:20" customFormat="1" ht="13.15" customHeight="1" x14ac:dyDescent="0.25">
      <c r="A23" s="124"/>
      <c r="B23" s="125" t="s">
        <v>48</v>
      </c>
      <c r="C23" s="132">
        <v>0</v>
      </c>
      <c r="D23" s="133">
        <f t="shared" si="8"/>
        <v>0</v>
      </c>
      <c r="E23" s="134">
        <f t="shared" si="9"/>
        <v>0</v>
      </c>
      <c r="F23" s="132">
        <v>10</v>
      </c>
      <c r="G23" s="133">
        <f t="shared" si="10"/>
        <v>0.35714285714285715</v>
      </c>
      <c r="H23" s="135">
        <f t="shared" si="0"/>
        <v>2.0920502092050208E-2</v>
      </c>
      <c r="I23" s="136">
        <v>9</v>
      </c>
      <c r="J23" s="133">
        <f t="shared" si="11"/>
        <v>0.32142857142857145</v>
      </c>
      <c r="K23" s="134">
        <f t="shared" si="1"/>
        <v>2.2959183673469389E-2</v>
      </c>
      <c r="L23" s="132">
        <v>0</v>
      </c>
      <c r="M23" s="133">
        <f t="shared" si="2"/>
        <v>0</v>
      </c>
      <c r="N23" s="135">
        <f t="shared" si="3"/>
        <v>0</v>
      </c>
      <c r="O23" s="136">
        <v>14</v>
      </c>
      <c r="P23" s="133">
        <f t="shared" si="4"/>
        <v>0.5</v>
      </c>
      <c r="Q23" s="134">
        <f t="shared" si="5"/>
        <v>4.6204620462046202E-2</v>
      </c>
      <c r="R23" s="137">
        <v>28</v>
      </c>
      <c r="S23" s="133">
        <f t="shared" si="6"/>
        <v>1</v>
      </c>
      <c r="T23" s="135">
        <f t="shared" si="7"/>
        <v>2.9411764705882353E-2</v>
      </c>
    </row>
    <row r="24" spans="1:20" customFormat="1" ht="13.15" customHeight="1" x14ac:dyDescent="0.25">
      <c r="A24" s="124"/>
      <c r="B24" s="125" t="s">
        <v>23</v>
      </c>
      <c r="C24" s="132">
        <v>0</v>
      </c>
      <c r="D24" s="133">
        <f t="shared" si="8"/>
        <v>0</v>
      </c>
      <c r="E24" s="134">
        <f t="shared" si="9"/>
        <v>0</v>
      </c>
      <c r="F24" s="132">
        <v>2</v>
      </c>
      <c r="G24" s="133">
        <f t="shared" si="10"/>
        <v>0.5</v>
      </c>
      <c r="H24" s="135">
        <f t="shared" si="0"/>
        <v>4.1841004184100415E-3</v>
      </c>
      <c r="I24" s="136">
        <v>4</v>
      </c>
      <c r="J24" s="133">
        <f t="shared" si="11"/>
        <v>1</v>
      </c>
      <c r="K24" s="134">
        <f t="shared" si="1"/>
        <v>1.020408163265306E-2</v>
      </c>
      <c r="L24" s="132">
        <v>0</v>
      </c>
      <c r="M24" s="133">
        <f t="shared" si="2"/>
        <v>0</v>
      </c>
      <c r="N24" s="135">
        <f t="shared" si="3"/>
        <v>0</v>
      </c>
      <c r="O24" s="136">
        <v>0</v>
      </c>
      <c r="P24" s="133">
        <f t="shared" si="4"/>
        <v>0</v>
      </c>
      <c r="Q24" s="134">
        <f t="shared" si="5"/>
        <v>0</v>
      </c>
      <c r="R24" s="137">
        <v>4</v>
      </c>
      <c r="S24" s="133">
        <f t="shared" si="6"/>
        <v>1</v>
      </c>
      <c r="T24" s="135">
        <f t="shared" si="7"/>
        <v>4.2016806722689074E-3</v>
      </c>
    </row>
    <row r="25" spans="1:20" customFormat="1" ht="13.15" customHeight="1" x14ac:dyDescent="0.25">
      <c r="A25" s="124"/>
      <c r="B25" s="125" t="s">
        <v>29</v>
      </c>
      <c r="C25" s="132">
        <v>0</v>
      </c>
      <c r="D25" s="133">
        <f t="shared" si="8"/>
        <v>0</v>
      </c>
      <c r="E25" s="134">
        <f t="shared" si="9"/>
        <v>0</v>
      </c>
      <c r="F25" s="132">
        <v>3</v>
      </c>
      <c r="G25" s="133">
        <f t="shared" si="10"/>
        <v>0.6</v>
      </c>
      <c r="H25" s="135">
        <f t="shared" si="0"/>
        <v>6.2761506276150627E-3</v>
      </c>
      <c r="I25" s="136">
        <v>1</v>
      </c>
      <c r="J25" s="133">
        <f t="shared" si="11"/>
        <v>0.2</v>
      </c>
      <c r="K25" s="134">
        <f t="shared" si="1"/>
        <v>2.5510204081632651E-3</v>
      </c>
      <c r="L25" s="132">
        <v>3</v>
      </c>
      <c r="M25" s="133">
        <f t="shared" si="2"/>
        <v>0.6</v>
      </c>
      <c r="N25" s="135">
        <f t="shared" si="3"/>
        <v>1.0526315789473684E-2</v>
      </c>
      <c r="O25" s="136">
        <v>1</v>
      </c>
      <c r="P25" s="133">
        <f t="shared" si="4"/>
        <v>0.2</v>
      </c>
      <c r="Q25" s="134">
        <f t="shared" si="5"/>
        <v>3.3003300330033004E-3</v>
      </c>
      <c r="R25" s="137">
        <v>5</v>
      </c>
      <c r="S25" s="133">
        <f t="shared" si="6"/>
        <v>1</v>
      </c>
      <c r="T25" s="135">
        <f t="shared" si="7"/>
        <v>5.2521008403361349E-3</v>
      </c>
    </row>
    <row r="26" spans="1:20" customFormat="1" ht="13.15" customHeight="1" x14ac:dyDescent="0.25">
      <c r="A26" s="124"/>
      <c r="B26" s="125" t="s">
        <v>24</v>
      </c>
      <c r="C26" s="132">
        <v>6</v>
      </c>
      <c r="D26" s="133">
        <f t="shared" si="8"/>
        <v>0.75</v>
      </c>
      <c r="E26" s="134">
        <f t="shared" si="9"/>
        <v>1.5915119363395226E-2</v>
      </c>
      <c r="F26" s="132">
        <v>5</v>
      </c>
      <c r="G26" s="133">
        <f t="shared" si="10"/>
        <v>0.625</v>
      </c>
      <c r="H26" s="135">
        <f t="shared" si="0"/>
        <v>1.0460251046025104E-2</v>
      </c>
      <c r="I26" s="136">
        <v>5</v>
      </c>
      <c r="J26" s="133">
        <f t="shared" si="11"/>
        <v>0.625</v>
      </c>
      <c r="K26" s="134">
        <f t="shared" si="1"/>
        <v>1.2755102040816327E-2</v>
      </c>
      <c r="L26" s="132">
        <v>5</v>
      </c>
      <c r="M26" s="133">
        <f t="shared" si="2"/>
        <v>0.625</v>
      </c>
      <c r="N26" s="135">
        <f t="shared" si="3"/>
        <v>1.7543859649122806E-2</v>
      </c>
      <c r="O26" s="136">
        <v>0</v>
      </c>
      <c r="P26" s="133">
        <f t="shared" si="4"/>
        <v>0</v>
      </c>
      <c r="Q26" s="134">
        <f t="shared" si="5"/>
        <v>0</v>
      </c>
      <c r="R26" s="137">
        <v>8</v>
      </c>
      <c r="S26" s="133">
        <f t="shared" si="6"/>
        <v>1</v>
      </c>
      <c r="T26" s="135">
        <f t="shared" si="7"/>
        <v>8.4033613445378148E-3</v>
      </c>
    </row>
    <row r="27" spans="1:20" customFormat="1" ht="13.15" customHeight="1" x14ac:dyDescent="0.25">
      <c r="A27" s="124"/>
      <c r="B27" s="125" t="s">
        <v>25</v>
      </c>
      <c r="C27" s="132">
        <v>9</v>
      </c>
      <c r="D27" s="133">
        <f t="shared" si="8"/>
        <v>0.6428571428571429</v>
      </c>
      <c r="E27" s="134">
        <f t="shared" si="9"/>
        <v>2.3872679045092837E-2</v>
      </c>
      <c r="F27" s="132">
        <v>4</v>
      </c>
      <c r="G27" s="133">
        <f t="shared" si="10"/>
        <v>0.2857142857142857</v>
      </c>
      <c r="H27" s="135">
        <f t="shared" si="0"/>
        <v>8.368200836820083E-3</v>
      </c>
      <c r="I27" s="136">
        <v>4</v>
      </c>
      <c r="J27" s="133">
        <f t="shared" si="11"/>
        <v>0.2857142857142857</v>
      </c>
      <c r="K27" s="134">
        <f t="shared" si="1"/>
        <v>1.020408163265306E-2</v>
      </c>
      <c r="L27" s="132">
        <v>7</v>
      </c>
      <c r="M27" s="133">
        <f t="shared" si="2"/>
        <v>0.5</v>
      </c>
      <c r="N27" s="135">
        <f t="shared" si="3"/>
        <v>2.456140350877193E-2</v>
      </c>
      <c r="O27" s="136">
        <v>1</v>
      </c>
      <c r="P27" s="133">
        <f t="shared" si="4"/>
        <v>7.1428571428571425E-2</v>
      </c>
      <c r="Q27" s="134">
        <f t="shared" si="5"/>
        <v>3.3003300330033004E-3</v>
      </c>
      <c r="R27" s="137">
        <v>14</v>
      </c>
      <c r="S27" s="133">
        <f t="shared" si="6"/>
        <v>1</v>
      </c>
      <c r="T27" s="135">
        <f t="shared" si="7"/>
        <v>1.4705882352941176E-2</v>
      </c>
    </row>
    <row r="28" spans="1:20" customFormat="1" ht="13.15" customHeight="1" x14ac:dyDescent="0.25">
      <c r="A28" s="124"/>
      <c r="B28" s="125" t="s">
        <v>26</v>
      </c>
      <c r="C28" s="132">
        <v>12</v>
      </c>
      <c r="D28" s="133">
        <f t="shared" si="8"/>
        <v>0.34285714285714286</v>
      </c>
      <c r="E28" s="134">
        <f t="shared" si="9"/>
        <v>3.1830238726790451E-2</v>
      </c>
      <c r="F28" s="132">
        <v>10</v>
      </c>
      <c r="G28" s="133">
        <f t="shared" si="10"/>
        <v>0.2857142857142857</v>
      </c>
      <c r="H28" s="135">
        <f t="shared" si="0"/>
        <v>2.0920502092050208E-2</v>
      </c>
      <c r="I28" s="136">
        <v>9</v>
      </c>
      <c r="J28" s="133">
        <f t="shared" si="11"/>
        <v>0.25714285714285712</v>
      </c>
      <c r="K28" s="134">
        <f t="shared" si="1"/>
        <v>2.2959183673469389E-2</v>
      </c>
      <c r="L28" s="132">
        <v>12</v>
      </c>
      <c r="M28" s="133">
        <f t="shared" si="2"/>
        <v>0.34285714285714286</v>
      </c>
      <c r="N28" s="135">
        <f t="shared" si="3"/>
        <v>4.2105263157894736E-2</v>
      </c>
      <c r="O28" s="136">
        <v>17</v>
      </c>
      <c r="P28" s="133">
        <f t="shared" si="4"/>
        <v>0.48571428571428571</v>
      </c>
      <c r="Q28" s="134">
        <f t="shared" si="5"/>
        <v>5.6105610561056105E-2</v>
      </c>
      <c r="R28" s="137">
        <v>35</v>
      </c>
      <c r="S28" s="133">
        <f t="shared" si="6"/>
        <v>1</v>
      </c>
      <c r="T28" s="135">
        <f t="shared" si="7"/>
        <v>3.6764705882352942E-2</v>
      </c>
    </row>
    <row r="29" spans="1:20" customFormat="1" ht="13.15" customHeight="1" x14ac:dyDescent="0.25">
      <c r="A29" s="124"/>
      <c r="B29" s="125" t="s">
        <v>49</v>
      </c>
      <c r="C29" s="132">
        <v>23</v>
      </c>
      <c r="D29" s="133">
        <f t="shared" si="8"/>
        <v>0.95833333333333337</v>
      </c>
      <c r="E29" s="134">
        <f t="shared" si="9"/>
        <v>6.1007957559681698E-2</v>
      </c>
      <c r="F29" s="132">
        <v>20</v>
      </c>
      <c r="G29" s="133">
        <f t="shared" si="10"/>
        <v>0.83333333333333337</v>
      </c>
      <c r="H29" s="135">
        <f t="shared" si="0"/>
        <v>4.1841004184100417E-2</v>
      </c>
      <c r="I29" s="136">
        <v>20</v>
      </c>
      <c r="J29" s="133">
        <f t="shared" si="11"/>
        <v>0.83333333333333337</v>
      </c>
      <c r="K29" s="134">
        <f t="shared" si="1"/>
        <v>5.1020408163265307E-2</v>
      </c>
      <c r="L29" s="132">
        <v>22</v>
      </c>
      <c r="M29" s="133">
        <f t="shared" si="2"/>
        <v>0.91666666666666663</v>
      </c>
      <c r="N29" s="135">
        <f t="shared" si="3"/>
        <v>7.7192982456140355E-2</v>
      </c>
      <c r="O29" s="136">
        <v>1</v>
      </c>
      <c r="P29" s="133">
        <f t="shared" si="4"/>
        <v>4.1666666666666664E-2</v>
      </c>
      <c r="Q29" s="134">
        <f t="shared" si="5"/>
        <v>3.3003300330033004E-3</v>
      </c>
      <c r="R29" s="137">
        <v>24</v>
      </c>
      <c r="S29" s="133">
        <f t="shared" si="6"/>
        <v>1</v>
      </c>
      <c r="T29" s="135">
        <f t="shared" si="7"/>
        <v>2.5210084033613446E-2</v>
      </c>
    </row>
    <row r="30" spans="1:20" customFormat="1" ht="13.15" customHeight="1" x14ac:dyDescent="0.25">
      <c r="A30" s="124"/>
      <c r="B30" s="125" t="s">
        <v>50</v>
      </c>
      <c r="C30" s="132">
        <v>3</v>
      </c>
      <c r="D30" s="133">
        <f t="shared" si="8"/>
        <v>0.11538461538461539</v>
      </c>
      <c r="E30" s="134">
        <f t="shared" si="9"/>
        <v>7.9575596816976128E-3</v>
      </c>
      <c r="F30" s="132">
        <v>16</v>
      </c>
      <c r="G30" s="133">
        <f t="shared" si="10"/>
        <v>0.61538461538461542</v>
      </c>
      <c r="H30" s="135">
        <f t="shared" si="0"/>
        <v>3.3472803347280332E-2</v>
      </c>
      <c r="I30" s="136">
        <v>11</v>
      </c>
      <c r="J30" s="133">
        <f t="shared" si="11"/>
        <v>0.42307692307692307</v>
      </c>
      <c r="K30" s="134">
        <f t="shared" si="1"/>
        <v>2.8061224489795918E-2</v>
      </c>
      <c r="L30" s="132">
        <v>8</v>
      </c>
      <c r="M30" s="133">
        <f t="shared" si="2"/>
        <v>0.30769230769230771</v>
      </c>
      <c r="N30" s="135">
        <f t="shared" si="3"/>
        <v>2.8070175438596492E-2</v>
      </c>
      <c r="O30" s="136">
        <v>6</v>
      </c>
      <c r="P30" s="133">
        <f t="shared" si="4"/>
        <v>0.23076923076923078</v>
      </c>
      <c r="Q30" s="134">
        <f t="shared" si="5"/>
        <v>1.9801980198019802E-2</v>
      </c>
      <c r="R30" s="137">
        <v>26</v>
      </c>
      <c r="S30" s="133">
        <f t="shared" si="6"/>
        <v>1</v>
      </c>
      <c r="T30" s="135">
        <f t="shared" si="7"/>
        <v>2.7310924369747899E-2</v>
      </c>
    </row>
    <row r="31" spans="1:20" customFormat="1" ht="13.15" customHeight="1" x14ac:dyDescent="0.25">
      <c r="A31" s="124"/>
      <c r="B31" s="125" t="s">
        <v>44</v>
      </c>
      <c r="C31" s="132">
        <v>18</v>
      </c>
      <c r="D31" s="133">
        <f t="shared" si="8"/>
        <v>0.32142857142857145</v>
      </c>
      <c r="E31" s="134">
        <f t="shared" si="9"/>
        <v>4.7745358090185673E-2</v>
      </c>
      <c r="F31" s="132">
        <v>14</v>
      </c>
      <c r="G31" s="133">
        <f t="shared" si="10"/>
        <v>0.25</v>
      </c>
      <c r="H31" s="135">
        <f t="shared" si="0"/>
        <v>2.9288702928870293E-2</v>
      </c>
      <c r="I31" s="136">
        <v>15</v>
      </c>
      <c r="J31" s="133">
        <f t="shared" si="11"/>
        <v>0.26785714285714285</v>
      </c>
      <c r="K31" s="134">
        <f t="shared" si="1"/>
        <v>3.826530612244898E-2</v>
      </c>
      <c r="L31" s="132">
        <v>16</v>
      </c>
      <c r="M31" s="133">
        <f t="shared" si="2"/>
        <v>0.2857142857142857</v>
      </c>
      <c r="N31" s="135">
        <f t="shared" si="3"/>
        <v>5.6140350877192984E-2</v>
      </c>
      <c r="O31" s="136">
        <v>27</v>
      </c>
      <c r="P31" s="133">
        <f t="shared" si="4"/>
        <v>0.48214285714285715</v>
      </c>
      <c r="Q31" s="134">
        <f t="shared" si="5"/>
        <v>8.9108910891089105E-2</v>
      </c>
      <c r="R31" s="137">
        <v>56</v>
      </c>
      <c r="S31" s="133">
        <f t="shared" si="6"/>
        <v>1</v>
      </c>
      <c r="T31" s="135">
        <f t="shared" si="7"/>
        <v>5.8823529411764705E-2</v>
      </c>
    </row>
    <row r="32" spans="1:20" customFormat="1" ht="13.15" customHeight="1" x14ac:dyDescent="0.25">
      <c r="A32" s="124"/>
      <c r="B32" s="125" t="s">
        <v>28</v>
      </c>
      <c r="C32" s="132">
        <v>9</v>
      </c>
      <c r="D32" s="133">
        <f t="shared" si="8"/>
        <v>0.40909090909090912</v>
      </c>
      <c r="E32" s="134">
        <f t="shared" si="9"/>
        <v>2.3872679045092837E-2</v>
      </c>
      <c r="F32" s="132">
        <v>16</v>
      </c>
      <c r="G32" s="133">
        <f t="shared" si="10"/>
        <v>0.72727272727272729</v>
      </c>
      <c r="H32" s="135">
        <f t="shared" si="0"/>
        <v>3.3472803347280332E-2</v>
      </c>
      <c r="I32" s="136">
        <v>15</v>
      </c>
      <c r="J32" s="133">
        <f t="shared" si="11"/>
        <v>0.68181818181818177</v>
      </c>
      <c r="K32" s="134">
        <f t="shared" si="1"/>
        <v>3.826530612244898E-2</v>
      </c>
      <c r="L32" s="132">
        <v>7</v>
      </c>
      <c r="M32" s="133">
        <f t="shared" si="2"/>
        <v>0.31818181818181818</v>
      </c>
      <c r="N32" s="135">
        <f t="shared" si="3"/>
        <v>2.456140350877193E-2</v>
      </c>
      <c r="O32" s="136">
        <v>4</v>
      </c>
      <c r="P32" s="133">
        <f t="shared" si="4"/>
        <v>0.18181818181818182</v>
      </c>
      <c r="Q32" s="134">
        <f t="shared" si="5"/>
        <v>1.3201320132013201E-2</v>
      </c>
      <c r="R32" s="137">
        <v>22</v>
      </c>
      <c r="S32" s="133">
        <f t="shared" si="6"/>
        <v>1</v>
      </c>
      <c r="T32" s="135">
        <f t="shared" si="7"/>
        <v>2.3109243697478993E-2</v>
      </c>
    </row>
    <row r="33" spans="1:20" customFormat="1" ht="13.15" customHeight="1" x14ac:dyDescent="0.25">
      <c r="A33" s="124"/>
      <c r="B33" s="125" t="s">
        <v>14</v>
      </c>
      <c r="C33" s="132">
        <v>48</v>
      </c>
      <c r="D33" s="133">
        <f t="shared" si="8"/>
        <v>0.8571428571428571</v>
      </c>
      <c r="E33" s="134">
        <f t="shared" si="9"/>
        <v>0.1273209549071618</v>
      </c>
      <c r="F33" s="132">
        <v>39</v>
      </c>
      <c r="G33" s="133">
        <f t="shared" si="10"/>
        <v>0.6964285714285714</v>
      </c>
      <c r="H33" s="135">
        <f t="shared" si="0"/>
        <v>8.1589958158995821E-2</v>
      </c>
      <c r="I33" s="136">
        <v>32</v>
      </c>
      <c r="J33" s="133">
        <f t="shared" si="11"/>
        <v>0.5714285714285714</v>
      </c>
      <c r="K33" s="134">
        <f t="shared" si="1"/>
        <v>8.1632653061224483E-2</v>
      </c>
      <c r="L33" s="132">
        <v>41</v>
      </c>
      <c r="M33" s="133">
        <f t="shared" si="2"/>
        <v>0.7321428571428571</v>
      </c>
      <c r="N33" s="135">
        <f t="shared" si="3"/>
        <v>0.14385964912280702</v>
      </c>
      <c r="O33" s="136">
        <v>1</v>
      </c>
      <c r="P33" s="133">
        <f t="shared" si="4"/>
        <v>1.7857142857142856E-2</v>
      </c>
      <c r="Q33" s="134">
        <f t="shared" si="5"/>
        <v>3.3003300330033004E-3</v>
      </c>
      <c r="R33" s="137">
        <v>56</v>
      </c>
      <c r="S33" s="133">
        <f t="shared" si="6"/>
        <v>1</v>
      </c>
      <c r="T33" s="135">
        <f t="shared" si="7"/>
        <v>5.8823529411764705E-2</v>
      </c>
    </row>
    <row r="34" spans="1:20" customFormat="1" ht="13.15" customHeight="1" x14ac:dyDescent="0.25">
      <c r="A34" s="124"/>
      <c r="B34" s="125" t="s">
        <v>39</v>
      </c>
      <c r="C34" s="132">
        <v>5</v>
      </c>
      <c r="D34" s="133">
        <f t="shared" si="8"/>
        <v>0.33333333333333331</v>
      </c>
      <c r="E34" s="134">
        <f t="shared" si="9"/>
        <v>1.3262599469496022E-2</v>
      </c>
      <c r="F34" s="132">
        <v>10</v>
      </c>
      <c r="G34" s="133">
        <f t="shared" si="10"/>
        <v>0.66666666666666663</v>
      </c>
      <c r="H34" s="135">
        <f t="shared" si="0"/>
        <v>2.0920502092050208E-2</v>
      </c>
      <c r="I34" s="136">
        <v>8</v>
      </c>
      <c r="J34" s="133">
        <f t="shared" si="11"/>
        <v>0.53333333333333333</v>
      </c>
      <c r="K34" s="134">
        <f t="shared" si="1"/>
        <v>2.0408163265306121E-2</v>
      </c>
      <c r="L34" s="132">
        <v>2</v>
      </c>
      <c r="M34" s="133">
        <f t="shared" si="2"/>
        <v>0.13333333333333333</v>
      </c>
      <c r="N34" s="135">
        <f t="shared" si="3"/>
        <v>7.0175438596491229E-3</v>
      </c>
      <c r="O34" s="136">
        <v>4</v>
      </c>
      <c r="P34" s="133">
        <f t="shared" si="4"/>
        <v>0.26666666666666666</v>
      </c>
      <c r="Q34" s="134">
        <f t="shared" si="5"/>
        <v>1.3201320132013201E-2</v>
      </c>
      <c r="R34" s="137">
        <v>15</v>
      </c>
      <c r="S34" s="133">
        <f t="shared" si="6"/>
        <v>1</v>
      </c>
      <c r="T34" s="135">
        <f t="shared" si="7"/>
        <v>1.5756302521008403E-2</v>
      </c>
    </row>
    <row r="35" spans="1:20" customFormat="1" ht="13.15" customHeight="1" x14ac:dyDescent="0.25">
      <c r="A35" s="124"/>
      <c r="B35" s="125" t="s">
        <v>10</v>
      </c>
      <c r="C35" s="132">
        <v>8</v>
      </c>
      <c r="D35" s="133">
        <f t="shared" si="8"/>
        <v>0.42105263157894735</v>
      </c>
      <c r="E35" s="134">
        <f t="shared" si="9"/>
        <v>2.1220159151193633E-2</v>
      </c>
      <c r="F35" s="132">
        <v>11</v>
      </c>
      <c r="G35" s="133">
        <f t="shared" si="10"/>
        <v>0.57894736842105265</v>
      </c>
      <c r="H35" s="135">
        <f t="shared" si="0"/>
        <v>2.3012552301255231E-2</v>
      </c>
      <c r="I35" s="136">
        <v>8</v>
      </c>
      <c r="J35" s="133">
        <f t="shared" si="11"/>
        <v>0.42105263157894735</v>
      </c>
      <c r="K35" s="134">
        <f t="shared" si="1"/>
        <v>2.0408163265306121E-2</v>
      </c>
      <c r="L35" s="132">
        <v>2</v>
      </c>
      <c r="M35" s="133">
        <f t="shared" si="2"/>
        <v>0.10526315789473684</v>
      </c>
      <c r="N35" s="135">
        <f t="shared" si="3"/>
        <v>7.0175438596491229E-3</v>
      </c>
      <c r="O35" s="136">
        <v>4</v>
      </c>
      <c r="P35" s="133">
        <f t="shared" si="4"/>
        <v>0.21052631578947367</v>
      </c>
      <c r="Q35" s="134">
        <f t="shared" si="5"/>
        <v>1.3201320132013201E-2</v>
      </c>
      <c r="R35" s="137">
        <v>19</v>
      </c>
      <c r="S35" s="133">
        <f t="shared" si="6"/>
        <v>1</v>
      </c>
      <c r="T35" s="135">
        <f t="shared" si="7"/>
        <v>1.9957983193277309E-2</v>
      </c>
    </row>
    <row r="36" spans="1:20" customFormat="1" ht="13.15" customHeight="1" x14ac:dyDescent="0.25">
      <c r="A36" s="124"/>
      <c r="B36" s="125" t="s">
        <v>104</v>
      </c>
      <c r="C36" s="132">
        <v>9</v>
      </c>
      <c r="D36" s="133">
        <f t="shared" si="8"/>
        <v>0.6428571428571429</v>
      </c>
      <c r="E36" s="134">
        <f t="shared" si="9"/>
        <v>2.3872679045092837E-2</v>
      </c>
      <c r="F36" s="132">
        <v>8</v>
      </c>
      <c r="G36" s="133">
        <f t="shared" si="10"/>
        <v>0.5714285714285714</v>
      </c>
      <c r="H36" s="135">
        <f t="shared" si="0"/>
        <v>1.6736401673640166E-2</v>
      </c>
      <c r="I36" s="136">
        <v>8</v>
      </c>
      <c r="J36" s="133">
        <f t="shared" si="11"/>
        <v>0.5714285714285714</v>
      </c>
      <c r="K36" s="134">
        <f t="shared" si="1"/>
        <v>2.0408163265306121E-2</v>
      </c>
      <c r="L36" s="132">
        <v>10</v>
      </c>
      <c r="M36" s="133">
        <f t="shared" si="2"/>
        <v>0.7142857142857143</v>
      </c>
      <c r="N36" s="135">
        <f t="shared" si="3"/>
        <v>3.5087719298245612E-2</v>
      </c>
      <c r="O36" s="136">
        <v>2</v>
      </c>
      <c r="P36" s="133">
        <f t="shared" si="4"/>
        <v>0.14285714285714285</v>
      </c>
      <c r="Q36" s="134">
        <f t="shared" si="5"/>
        <v>6.6006600660066007E-3</v>
      </c>
      <c r="R36" s="137">
        <v>14</v>
      </c>
      <c r="S36" s="133">
        <f t="shared" si="6"/>
        <v>1</v>
      </c>
      <c r="T36" s="135">
        <f t="shared" si="7"/>
        <v>1.4705882352941176E-2</v>
      </c>
    </row>
    <row r="37" spans="1:20" customFormat="1" ht="13.15" customHeight="1" x14ac:dyDescent="0.25">
      <c r="A37" s="124"/>
      <c r="B37" s="138"/>
      <c r="C37" s="137"/>
      <c r="D37" s="139"/>
      <c r="E37" s="134"/>
      <c r="F37" s="137"/>
      <c r="G37" s="139"/>
      <c r="H37" s="135"/>
      <c r="I37" s="140"/>
      <c r="J37" s="139"/>
      <c r="K37" s="134"/>
      <c r="L37" s="137"/>
      <c r="M37" s="139"/>
      <c r="N37" s="135"/>
      <c r="O37" s="140"/>
      <c r="P37" s="139"/>
      <c r="Q37" s="134"/>
      <c r="R37" s="137"/>
      <c r="S37" s="139"/>
      <c r="T37" s="135"/>
    </row>
    <row r="38" spans="1:20" customFormat="1" ht="13.15" customHeight="1" x14ac:dyDescent="0.25">
      <c r="A38" s="141"/>
      <c r="B38" s="142" t="s">
        <v>105</v>
      </c>
      <c r="C38" s="143">
        <f>SUM(C7:C37)</f>
        <v>377</v>
      </c>
      <c r="D38" s="144">
        <f>IF($R38=0,0,C38/$R38)</f>
        <v>0.39600840336134452</v>
      </c>
      <c r="E38" s="145">
        <f>IF(C$38=0,0,C38/C$38)</f>
        <v>1</v>
      </c>
      <c r="F38" s="143">
        <f>SUM(F7:F37)</f>
        <v>478</v>
      </c>
      <c r="G38" s="144">
        <f>IF($R38=0,0,F38/$R38)</f>
        <v>0.50210084033613445</v>
      </c>
      <c r="H38" s="146">
        <f>IF(F$38=0,0,F38/F$38)</f>
        <v>1</v>
      </c>
      <c r="I38" s="147">
        <f>SUM(I7:I37)</f>
        <v>392</v>
      </c>
      <c r="J38" s="144">
        <f>IF($R38=0,0,I38/$R38)</f>
        <v>0.41176470588235292</v>
      </c>
      <c r="K38" s="145">
        <f>IF(I$38=0,0,I38/I$38)</f>
        <v>1</v>
      </c>
      <c r="L38" s="143">
        <f>SUM(L7:L37)</f>
        <v>285</v>
      </c>
      <c r="M38" s="144">
        <f>IF($R38=0,0,L38/$R38)</f>
        <v>0.29936974789915966</v>
      </c>
      <c r="N38" s="146">
        <f>IF(L$38=0,0,L38/L$38)</f>
        <v>1</v>
      </c>
      <c r="O38" s="147">
        <f>SUM(O7:O37)</f>
        <v>303</v>
      </c>
      <c r="P38" s="144">
        <f>IF($R38=0,0,O38/$R38)</f>
        <v>0.31827731092436973</v>
      </c>
      <c r="Q38" s="145">
        <f>IF(O$38=0,0,O38/O$38)</f>
        <v>1</v>
      </c>
      <c r="R38" s="143">
        <f>SUM(R7:R37)</f>
        <v>952</v>
      </c>
      <c r="S38" s="144">
        <f>IF($R38=0,0,R38/$R38)</f>
        <v>1</v>
      </c>
      <c r="T38" s="146">
        <f>IF(R$38=0,0,R38/R$38)</f>
        <v>1</v>
      </c>
    </row>
    <row r="39" spans="1:20" ht="15.75" x14ac:dyDescent="0.25">
      <c r="A39" s="2"/>
    </row>
    <row r="40" spans="1:20" ht="13.5" thickBot="1" x14ac:dyDescent="0.25">
      <c r="A40" s="45" t="s">
        <v>40</v>
      </c>
    </row>
    <row r="41" spans="1:20" x14ac:dyDescent="0.2">
      <c r="A41" s="103" t="s">
        <v>0</v>
      </c>
      <c r="B41" s="103" t="s">
        <v>0</v>
      </c>
      <c r="C41" s="296" t="s">
        <v>33</v>
      </c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</row>
    <row r="42" spans="1:20" ht="21.75" customHeight="1" x14ac:dyDescent="0.2">
      <c r="A42" s="104"/>
      <c r="B42" s="104"/>
      <c r="C42" s="298" t="s">
        <v>1</v>
      </c>
      <c r="D42" s="292"/>
      <c r="E42" s="299"/>
      <c r="F42" s="291" t="s">
        <v>2</v>
      </c>
      <c r="G42" s="298"/>
      <c r="H42" s="300"/>
      <c r="I42" s="291" t="s">
        <v>3</v>
      </c>
      <c r="J42" s="298"/>
      <c r="K42" s="300"/>
      <c r="L42" s="301" t="s">
        <v>4</v>
      </c>
      <c r="M42" s="302"/>
      <c r="N42" s="303"/>
      <c r="O42" s="291" t="s">
        <v>5</v>
      </c>
      <c r="P42" s="292"/>
      <c r="Q42" s="292"/>
      <c r="R42" s="291" t="s">
        <v>6</v>
      </c>
      <c r="S42" s="292"/>
      <c r="T42" s="292"/>
    </row>
    <row r="43" spans="1:20" ht="12.75" thickBot="1" x14ac:dyDescent="0.25">
      <c r="A43" s="105"/>
      <c r="B43" s="105"/>
      <c r="C43" s="3" t="s">
        <v>7</v>
      </c>
      <c r="D43" s="4" t="s">
        <v>36</v>
      </c>
      <c r="E43" s="4" t="s">
        <v>37</v>
      </c>
      <c r="F43" s="4" t="s">
        <v>7</v>
      </c>
      <c r="G43" s="4" t="s">
        <v>36</v>
      </c>
      <c r="H43" s="4" t="s">
        <v>37</v>
      </c>
      <c r="I43" s="4" t="s">
        <v>7</v>
      </c>
      <c r="J43" s="4" t="s">
        <v>36</v>
      </c>
      <c r="K43" s="4" t="s">
        <v>37</v>
      </c>
      <c r="L43" s="4" t="s">
        <v>7</v>
      </c>
      <c r="M43" s="4" t="s">
        <v>36</v>
      </c>
      <c r="N43" s="4" t="s">
        <v>37</v>
      </c>
      <c r="O43" s="4" t="s">
        <v>7</v>
      </c>
      <c r="P43" s="4" t="s">
        <v>36</v>
      </c>
      <c r="Q43" s="5" t="s">
        <v>37</v>
      </c>
      <c r="R43" s="4" t="s">
        <v>7</v>
      </c>
      <c r="S43" s="4" t="s">
        <v>36</v>
      </c>
      <c r="T43" s="5" t="s">
        <v>37</v>
      </c>
    </row>
    <row r="44" spans="1:20" ht="13.5" x14ac:dyDescent="0.25">
      <c r="A44" s="109" t="s">
        <v>34</v>
      </c>
      <c r="B44" s="6" t="s">
        <v>8</v>
      </c>
      <c r="C44" s="7">
        <v>2</v>
      </c>
      <c r="D44" s="8">
        <v>6.5000000000000002E-2</v>
      </c>
      <c r="E44" s="8">
        <v>6.0000000000000001E-3</v>
      </c>
      <c r="F44" s="9">
        <v>20</v>
      </c>
      <c r="G44" s="8">
        <v>0.64500000000000002</v>
      </c>
      <c r="H44" s="8">
        <v>4.9000000000000002E-2</v>
      </c>
      <c r="I44" s="9">
        <v>6</v>
      </c>
      <c r="J44" s="8">
        <v>0.19400000000000001</v>
      </c>
      <c r="K44" s="8">
        <v>0.02</v>
      </c>
      <c r="L44" s="9">
        <v>3</v>
      </c>
      <c r="M44" s="8">
        <v>9.7000000000000003E-2</v>
      </c>
      <c r="N44" s="8">
        <v>1.4999999999999999E-2</v>
      </c>
      <c r="O44" s="9">
        <v>10</v>
      </c>
      <c r="P44" s="8">
        <v>0.32300000000000001</v>
      </c>
      <c r="Q44" s="10">
        <v>5.3999999999999999E-2</v>
      </c>
      <c r="R44" s="9">
        <v>31</v>
      </c>
      <c r="S44" s="8">
        <v>1</v>
      </c>
      <c r="T44" s="10">
        <v>3.9E-2</v>
      </c>
    </row>
    <row r="45" spans="1:20" ht="13.5" x14ac:dyDescent="0.25">
      <c r="A45" s="110"/>
      <c r="B45" s="11" t="s">
        <v>9</v>
      </c>
      <c r="C45" s="12">
        <v>5</v>
      </c>
      <c r="D45" s="13">
        <v>0.35699999999999998</v>
      </c>
      <c r="E45" s="13">
        <v>1.6E-2</v>
      </c>
      <c r="F45" s="14">
        <v>8</v>
      </c>
      <c r="G45" s="13">
        <v>0.57099999999999995</v>
      </c>
      <c r="H45" s="13">
        <v>1.9E-2</v>
      </c>
      <c r="I45" s="14">
        <v>5</v>
      </c>
      <c r="J45" s="13">
        <v>0.35699999999999998</v>
      </c>
      <c r="K45" s="13">
        <v>1.6E-2</v>
      </c>
      <c r="L45" s="14">
        <v>4</v>
      </c>
      <c r="M45" s="13">
        <v>0.28599999999999998</v>
      </c>
      <c r="N45" s="13">
        <v>0.02</v>
      </c>
      <c r="O45" s="14">
        <v>5</v>
      </c>
      <c r="P45" s="13">
        <v>0.35699999999999998</v>
      </c>
      <c r="Q45" s="15">
        <v>2.7E-2</v>
      </c>
      <c r="R45" s="14">
        <v>14</v>
      </c>
      <c r="S45" s="13">
        <v>1</v>
      </c>
      <c r="T45" s="15">
        <v>1.7999999999999999E-2</v>
      </c>
    </row>
    <row r="46" spans="1:20" ht="13.5" x14ac:dyDescent="0.25">
      <c r="A46" s="110"/>
      <c r="B46" s="11" t="s">
        <v>19</v>
      </c>
      <c r="C46" s="12">
        <v>3</v>
      </c>
      <c r="D46" s="13">
        <v>0.214</v>
      </c>
      <c r="E46" s="13">
        <v>8.9999999999999993E-3</v>
      </c>
      <c r="F46" s="14">
        <v>10</v>
      </c>
      <c r="G46" s="13">
        <v>0.71399999999999997</v>
      </c>
      <c r="H46" s="13">
        <v>2.4E-2</v>
      </c>
      <c r="I46" s="14">
        <v>6</v>
      </c>
      <c r="J46" s="13">
        <v>0.42899999999999999</v>
      </c>
      <c r="K46" s="13">
        <v>0.02</v>
      </c>
      <c r="L46" s="14">
        <v>3</v>
      </c>
      <c r="M46" s="13">
        <v>0.214</v>
      </c>
      <c r="N46" s="13">
        <v>1.4999999999999999E-2</v>
      </c>
      <c r="O46" s="14">
        <v>4</v>
      </c>
      <c r="P46" s="13">
        <v>0.28599999999999998</v>
      </c>
      <c r="Q46" s="15">
        <v>2.1999999999999999E-2</v>
      </c>
      <c r="R46" s="14">
        <v>14</v>
      </c>
      <c r="S46" s="13">
        <v>1</v>
      </c>
      <c r="T46" s="15">
        <v>1.7999999999999999E-2</v>
      </c>
    </row>
    <row r="47" spans="1:20" ht="13.5" x14ac:dyDescent="0.25">
      <c r="A47" s="110"/>
      <c r="B47" s="11" t="s">
        <v>11</v>
      </c>
      <c r="C47" s="12">
        <v>25</v>
      </c>
      <c r="D47" s="13">
        <v>0.38500000000000001</v>
      </c>
      <c r="E47" s="13">
        <v>7.9000000000000001E-2</v>
      </c>
      <c r="F47" s="14">
        <v>30</v>
      </c>
      <c r="G47" s="13">
        <v>0.46200000000000002</v>
      </c>
      <c r="H47" s="13">
        <v>7.2999999999999995E-2</v>
      </c>
      <c r="I47" s="14">
        <v>17</v>
      </c>
      <c r="J47" s="13">
        <v>0.26200000000000001</v>
      </c>
      <c r="K47" s="13">
        <v>5.6000000000000001E-2</v>
      </c>
      <c r="L47" s="14">
        <v>23</v>
      </c>
      <c r="M47" s="13">
        <v>0.35399999999999998</v>
      </c>
      <c r="N47" s="13">
        <v>0.11600000000000001</v>
      </c>
      <c r="O47" s="14">
        <v>23</v>
      </c>
      <c r="P47" s="13">
        <v>0.35399999999999998</v>
      </c>
      <c r="Q47" s="15">
        <v>0.125</v>
      </c>
      <c r="R47" s="14">
        <v>65</v>
      </c>
      <c r="S47" s="13">
        <v>1</v>
      </c>
      <c r="T47" s="15">
        <v>8.2000000000000003E-2</v>
      </c>
    </row>
    <row r="48" spans="1:20" ht="13.5" x14ac:dyDescent="0.25">
      <c r="A48" s="110"/>
      <c r="B48" s="11" t="s">
        <v>13</v>
      </c>
      <c r="C48" s="12">
        <v>7</v>
      </c>
      <c r="D48" s="13">
        <v>0.77800000000000002</v>
      </c>
      <c r="E48" s="13">
        <v>2.1999999999999999E-2</v>
      </c>
      <c r="F48" s="14">
        <v>2</v>
      </c>
      <c r="G48" s="13">
        <v>0.222</v>
      </c>
      <c r="H48" s="13">
        <v>5.0000000000000001E-3</v>
      </c>
      <c r="I48" s="14">
        <v>1</v>
      </c>
      <c r="J48" s="13">
        <v>0.111</v>
      </c>
      <c r="K48" s="13">
        <v>3.0000000000000001E-3</v>
      </c>
      <c r="L48" s="14">
        <v>4</v>
      </c>
      <c r="M48" s="13">
        <v>0.44400000000000001</v>
      </c>
      <c r="N48" s="13">
        <v>0.02</v>
      </c>
      <c r="O48" s="14">
        <v>1</v>
      </c>
      <c r="P48" s="13">
        <v>0.111</v>
      </c>
      <c r="Q48" s="15">
        <v>5.0000000000000001E-3</v>
      </c>
      <c r="R48" s="14">
        <v>9</v>
      </c>
      <c r="S48" s="13">
        <v>1</v>
      </c>
      <c r="T48" s="15">
        <v>1.0999999999999999E-2</v>
      </c>
    </row>
    <row r="49" spans="1:20" ht="13.5" x14ac:dyDescent="0.25">
      <c r="A49" s="110"/>
      <c r="B49" s="11" t="s">
        <v>15</v>
      </c>
      <c r="C49" s="12">
        <v>4</v>
      </c>
      <c r="D49" s="13">
        <v>0.28599999999999998</v>
      </c>
      <c r="E49" s="13">
        <v>1.2999999999999999E-2</v>
      </c>
      <c r="F49" s="14">
        <v>3</v>
      </c>
      <c r="G49" s="13">
        <v>0.214</v>
      </c>
      <c r="H49" s="13">
        <v>7.0000000000000001E-3</v>
      </c>
      <c r="I49" s="14">
        <v>4</v>
      </c>
      <c r="J49" s="13">
        <v>0.28599999999999998</v>
      </c>
      <c r="K49" s="13">
        <v>1.2999999999999999E-2</v>
      </c>
      <c r="L49" s="14">
        <v>3</v>
      </c>
      <c r="M49" s="13">
        <v>0.214</v>
      </c>
      <c r="N49" s="13">
        <v>1.4999999999999999E-2</v>
      </c>
      <c r="O49" s="14">
        <v>8</v>
      </c>
      <c r="P49" s="13">
        <v>0.57099999999999995</v>
      </c>
      <c r="Q49" s="15">
        <v>4.2999999999999997E-2</v>
      </c>
      <c r="R49" s="14">
        <v>14</v>
      </c>
      <c r="S49" s="13">
        <v>1</v>
      </c>
      <c r="T49" s="15">
        <v>1.7999999999999999E-2</v>
      </c>
    </row>
    <row r="50" spans="1:20" ht="13.5" x14ac:dyDescent="0.25">
      <c r="A50" s="110"/>
      <c r="B50" s="11" t="s">
        <v>16</v>
      </c>
      <c r="C50" s="12">
        <v>12</v>
      </c>
      <c r="D50" s="13">
        <v>0.36399999999999999</v>
      </c>
      <c r="E50" s="13">
        <v>3.7999999999999999E-2</v>
      </c>
      <c r="F50" s="14">
        <v>16</v>
      </c>
      <c r="G50" s="13">
        <v>0.48499999999999999</v>
      </c>
      <c r="H50" s="13">
        <v>3.9E-2</v>
      </c>
      <c r="I50" s="14">
        <v>16</v>
      </c>
      <c r="J50" s="13">
        <v>0.48499999999999999</v>
      </c>
      <c r="K50" s="13">
        <v>5.1999999999999998E-2</v>
      </c>
      <c r="L50" s="14">
        <v>16</v>
      </c>
      <c r="M50" s="13">
        <v>0.48499999999999999</v>
      </c>
      <c r="N50" s="13">
        <v>0.08</v>
      </c>
      <c r="O50" s="14">
        <v>11</v>
      </c>
      <c r="P50" s="13">
        <v>0.33300000000000002</v>
      </c>
      <c r="Q50" s="15">
        <v>0.06</v>
      </c>
      <c r="R50" s="14">
        <v>33</v>
      </c>
      <c r="S50" s="13">
        <v>1</v>
      </c>
      <c r="T50" s="15">
        <v>4.2000000000000003E-2</v>
      </c>
    </row>
    <row r="51" spans="1:20" ht="13.5" x14ac:dyDescent="0.25">
      <c r="A51" s="110"/>
      <c r="B51" s="11" t="s">
        <v>17</v>
      </c>
      <c r="C51" s="12">
        <v>13</v>
      </c>
      <c r="D51" s="13">
        <v>0.54200000000000004</v>
      </c>
      <c r="E51" s="13">
        <v>4.1000000000000002E-2</v>
      </c>
      <c r="F51" s="14">
        <v>14</v>
      </c>
      <c r="G51" s="13">
        <v>0.58299999999999996</v>
      </c>
      <c r="H51" s="13">
        <v>3.4000000000000002E-2</v>
      </c>
      <c r="I51" s="14">
        <v>5</v>
      </c>
      <c r="J51" s="13">
        <v>0.20799999999999999</v>
      </c>
      <c r="K51" s="13">
        <v>1.6E-2</v>
      </c>
      <c r="L51" s="14">
        <v>5</v>
      </c>
      <c r="M51" s="13">
        <v>0.20799999999999999</v>
      </c>
      <c r="N51" s="13">
        <v>2.5000000000000001E-2</v>
      </c>
      <c r="O51" s="14">
        <v>4</v>
      </c>
      <c r="P51" s="13">
        <v>0.16700000000000001</v>
      </c>
      <c r="Q51" s="15">
        <v>2.1999999999999999E-2</v>
      </c>
      <c r="R51" s="14">
        <v>24</v>
      </c>
      <c r="S51" s="13">
        <v>1</v>
      </c>
      <c r="T51" s="15">
        <v>0.03</v>
      </c>
    </row>
    <row r="52" spans="1:20" ht="13.5" x14ac:dyDescent="0.25">
      <c r="A52" s="110"/>
      <c r="B52" s="11" t="s">
        <v>12</v>
      </c>
      <c r="C52" s="12">
        <v>15</v>
      </c>
      <c r="D52" s="13">
        <v>0.114</v>
      </c>
      <c r="E52" s="13">
        <v>4.7E-2</v>
      </c>
      <c r="F52" s="14">
        <v>106</v>
      </c>
      <c r="G52" s="13">
        <v>0.80300000000000005</v>
      </c>
      <c r="H52" s="13">
        <v>0.25800000000000001</v>
      </c>
      <c r="I52" s="14">
        <v>59</v>
      </c>
      <c r="J52" s="13">
        <v>0.44700000000000001</v>
      </c>
      <c r="K52" s="13">
        <v>0.193</v>
      </c>
      <c r="L52" s="14">
        <v>5</v>
      </c>
      <c r="M52" s="13">
        <v>3.7999999999999999E-2</v>
      </c>
      <c r="N52" s="13">
        <v>2.5000000000000001E-2</v>
      </c>
      <c r="O52" s="14">
        <v>17</v>
      </c>
      <c r="P52" s="13">
        <v>0.129</v>
      </c>
      <c r="Q52" s="15">
        <v>9.1999999999999998E-2</v>
      </c>
      <c r="R52" s="14">
        <v>132</v>
      </c>
      <c r="S52" s="13">
        <v>1</v>
      </c>
      <c r="T52" s="15">
        <v>0.16600000000000001</v>
      </c>
    </row>
    <row r="53" spans="1:20" ht="13.5" x14ac:dyDescent="0.25">
      <c r="A53" s="110"/>
      <c r="B53" s="11" t="s">
        <v>104</v>
      </c>
      <c r="C53" s="12">
        <v>4</v>
      </c>
      <c r="D53" s="13">
        <v>0.5</v>
      </c>
      <c r="E53" s="13">
        <v>1.2999999999999999E-2</v>
      </c>
      <c r="F53" s="14">
        <v>5</v>
      </c>
      <c r="G53" s="13">
        <v>0.625</v>
      </c>
      <c r="H53" s="13">
        <v>1.2E-2</v>
      </c>
      <c r="I53" s="14">
        <v>6</v>
      </c>
      <c r="J53" s="13">
        <v>0.75</v>
      </c>
      <c r="K53" s="13">
        <v>0.02</v>
      </c>
      <c r="L53" s="14">
        <v>3</v>
      </c>
      <c r="M53" s="13">
        <v>0.375</v>
      </c>
      <c r="N53" s="13">
        <v>1.4999999999999999E-2</v>
      </c>
      <c r="O53" s="14">
        <v>1</v>
      </c>
      <c r="P53" s="13">
        <v>0.125</v>
      </c>
      <c r="Q53" s="15">
        <v>5.0000000000000001E-3</v>
      </c>
      <c r="R53" s="14">
        <v>8</v>
      </c>
      <c r="S53" s="13">
        <v>1</v>
      </c>
      <c r="T53" s="15">
        <v>0.01</v>
      </c>
    </row>
    <row r="54" spans="1:20" ht="13.5" x14ac:dyDescent="0.25">
      <c r="A54" s="110"/>
      <c r="B54" s="11" t="s">
        <v>18</v>
      </c>
      <c r="C54" s="12">
        <v>1</v>
      </c>
      <c r="D54" s="13">
        <v>9.0999999999999998E-2</v>
      </c>
      <c r="E54" s="13">
        <v>3.0000000000000001E-3</v>
      </c>
      <c r="F54" s="14">
        <v>5</v>
      </c>
      <c r="G54" s="13">
        <v>0.45500000000000002</v>
      </c>
      <c r="H54" s="13">
        <v>1.2E-2</v>
      </c>
      <c r="I54" s="14">
        <v>3</v>
      </c>
      <c r="J54" s="13">
        <v>0.27300000000000002</v>
      </c>
      <c r="K54" s="13">
        <v>0.01</v>
      </c>
      <c r="L54" s="14">
        <v>1</v>
      </c>
      <c r="M54" s="13">
        <v>9.0999999999999998E-2</v>
      </c>
      <c r="N54" s="13">
        <v>5.0000000000000001E-3</v>
      </c>
      <c r="O54" s="14">
        <v>4</v>
      </c>
      <c r="P54" s="13">
        <v>0.36399999999999999</v>
      </c>
      <c r="Q54" s="15">
        <v>2.1999999999999999E-2</v>
      </c>
      <c r="R54" s="14">
        <v>11</v>
      </c>
      <c r="S54" s="13">
        <v>1</v>
      </c>
      <c r="T54" s="15">
        <v>1.4E-2</v>
      </c>
    </row>
    <row r="55" spans="1:20" ht="13.5" x14ac:dyDescent="0.25">
      <c r="A55" s="110"/>
      <c r="B55" s="11" t="s">
        <v>20</v>
      </c>
      <c r="C55" s="12">
        <v>35</v>
      </c>
      <c r="D55" s="13">
        <v>0.57399999999999995</v>
      </c>
      <c r="E55" s="13">
        <v>0.11</v>
      </c>
      <c r="F55" s="14">
        <v>24</v>
      </c>
      <c r="G55" s="13">
        <v>0.39300000000000002</v>
      </c>
      <c r="H55" s="13">
        <v>5.8000000000000003E-2</v>
      </c>
      <c r="I55" s="14">
        <v>34</v>
      </c>
      <c r="J55" s="13">
        <v>0.55700000000000005</v>
      </c>
      <c r="K55" s="13">
        <v>0.111</v>
      </c>
      <c r="L55" s="14">
        <v>15</v>
      </c>
      <c r="M55" s="13">
        <v>0.246</v>
      </c>
      <c r="N55" s="13">
        <v>7.4999999999999997E-2</v>
      </c>
      <c r="O55" s="14">
        <v>12</v>
      </c>
      <c r="P55" s="13">
        <v>0.19700000000000001</v>
      </c>
      <c r="Q55" s="15">
        <v>6.5000000000000002E-2</v>
      </c>
      <c r="R55" s="14">
        <v>61</v>
      </c>
      <c r="S55" s="13">
        <v>1</v>
      </c>
      <c r="T55" s="15">
        <v>7.6999999999999999E-2</v>
      </c>
    </row>
    <row r="56" spans="1:20" ht="13.5" x14ac:dyDescent="0.25">
      <c r="A56" s="110"/>
      <c r="B56" s="11" t="s">
        <v>21</v>
      </c>
      <c r="C56" s="12">
        <v>11</v>
      </c>
      <c r="D56" s="13">
        <v>0.24399999999999999</v>
      </c>
      <c r="E56" s="13">
        <v>3.5000000000000003E-2</v>
      </c>
      <c r="F56" s="14">
        <v>27</v>
      </c>
      <c r="G56" s="13">
        <v>0.6</v>
      </c>
      <c r="H56" s="13">
        <v>6.6000000000000003E-2</v>
      </c>
      <c r="I56" s="14">
        <v>20</v>
      </c>
      <c r="J56" s="13">
        <v>0.44400000000000001</v>
      </c>
      <c r="K56" s="13">
        <v>6.5000000000000002E-2</v>
      </c>
      <c r="L56" s="14">
        <v>4</v>
      </c>
      <c r="M56" s="13">
        <v>8.8999999999999996E-2</v>
      </c>
      <c r="N56" s="13">
        <v>0.02</v>
      </c>
      <c r="O56" s="14">
        <v>11</v>
      </c>
      <c r="P56" s="13">
        <v>0.24399999999999999</v>
      </c>
      <c r="Q56" s="15">
        <v>0.06</v>
      </c>
      <c r="R56" s="14">
        <v>45</v>
      </c>
      <c r="S56" s="13">
        <v>1</v>
      </c>
      <c r="T56" s="15">
        <v>5.7000000000000002E-2</v>
      </c>
    </row>
    <row r="57" spans="1:20" ht="13.5" x14ac:dyDescent="0.25">
      <c r="A57" s="110"/>
      <c r="B57" s="11" t="s">
        <v>22</v>
      </c>
      <c r="C57" s="12">
        <v>47</v>
      </c>
      <c r="D57" s="13">
        <v>0.88700000000000001</v>
      </c>
      <c r="E57" s="13">
        <v>0.14799999999999999</v>
      </c>
      <c r="F57" s="14">
        <v>19</v>
      </c>
      <c r="G57" s="13">
        <v>0.35799999999999998</v>
      </c>
      <c r="H57" s="13">
        <v>4.5999999999999999E-2</v>
      </c>
      <c r="I57" s="14">
        <v>19</v>
      </c>
      <c r="J57" s="13">
        <v>0.35799999999999998</v>
      </c>
      <c r="K57" s="13">
        <v>6.2E-2</v>
      </c>
      <c r="L57" s="14">
        <v>6</v>
      </c>
      <c r="M57" s="13">
        <v>0.113</v>
      </c>
      <c r="N57" s="13">
        <v>0.03</v>
      </c>
      <c r="O57" s="14">
        <v>4</v>
      </c>
      <c r="P57" s="13">
        <v>7.4999999999999997E-2</v>
      </c>
      <c r="Q57" s="15">
        <v>2.1999999999999999E-2</v>
      </c>
      <c r="R57" s="14">
        <v>53</v>
      </c>
      <c r="S57" s="13">
        <v>1</v>
      </c>
      <c r="T57" s="15">
        <v>6.7000000000000004E-2</v>
      </c>
    </row>
    <row r="58" spans="1:20" ht="13.5" x14ac:dyDescent="0.25">
      <c r="A58" s="110"/>
      <c r="B58" s="11" t="s">
        <v>23</v>
      </c>
      <c r="C58" s="12">
        <v>1</v>
      </c>
      <c r="D58" s="13">
        <v>4.8000000000000001E-2</v>
      </c>
      <c r="E58" s="13">
        <v>3.0000000000000001E-3</v>
      </c>
      <c r="F58" s="14">
        <v>5</v>
      </c>
      <c r="G58" s="13">
        <v>0.23799999999999999</v>
      </c>
      <c r="H58" s="13">
        <v>1.2E-2</v>
      </c>
      <c r="I58" s="14">
        <v>8</v>
      </c>
      <c r="J58" s="13">
        <v>0.38100000000000001</v>
      </c>
      <c r="K58" s="13">
        <v>2.5999999999999999E-2</v>
      </c>
      <c r="L58" s="14">
        <v>1</v>
      </c>
      <c r="M58" s="13">
        <v>4.8000000000000001E-2</v>
      </c>
      <c r="N58" s="13">
        <v>5.0000000000000001E-3</v>
      </c>
      <c r="O58" s="14">
        <v>12</v>
      </c>
      <c r="P58" s="13">
        <v>0.57099999999999995</v>
      </c>
      <c r="Q58" s="15">
        <v>6.5000000000000002E-2</v>
      </c>
      <c r="R58" s="14">
        <v>21</v>
      </c>
      <c r="S58" s="13">
        <v>1</v>
      </c>
      <c r="T58" s="15">
        <v>2.5999999999999999E-2</v>
      </c>
    </row>
    <row r="59" spans="1:20" ht="13.5" x14ac:dyDescent="0.25">
      <c r="A59" s="110"/>
      <c r="B59" s="11" t="s">
        <v>29</v>
      </c>
      <c r="C59" s="12">
        <v>1</v>
      </c>
      <c r="D59" s="13">
        <v>0.25</v>
      </c>
      <c r="E59" s="13">
        <v>3.0000000000000001E-3</v>
      </c>
      <c r="F59" s="14">
        <v>2</v>
      </c>
      <c r="G59" s="13">
        <v>0.5</v>
      </c>
      <c r="H59" s="13">
        <v>5.0000000000000001E-3</v>
      </c>
      <c r="I59" s="14">
        <v>0</v>
      </c>
      <c r="J59" s="13">
        <v>0</v>
      </c>
      <c r="K59" s="13">
        <v>0</v>
      </c>
      <c r="L59" s="14">
        <v>0</v>
      </c>
      <c r="M59" s="13">
        <v>0</v>
      </c>
      <c r="N59" s="13">
        <v>0</v>
      </c>
      <c r="O59" s="14">
        <v>2</v>
      </c>
      <c r="P59" s="13">
        <v>0.5</v>
      </c>
      <c r="Q59" s="15">
        <v>1.0999999999999999E-2</v>
      </c>
      <c r="R59" s="14">
        <v>4</v>
      </c>
      <c r="S59" s="13">
        <v>1</v>
      </c>
      <c r="T59" s="15">
        <v>5.0000000000000001E-3</v>
      </c>
    </row>
    <row r="60" spans="1:20" ht="13.5" x14ac:dyDescent="0.25">
      <c r="A60" s="110"/>
      <c r="B60" s="11" t="s">
        <v>24</v>
      </c>
      <c r="C60" s="12">
        <v>17</v>
      </c>
      <c r="D60" s="13">
        <v>0.65400000000000003</v>
      </c>
      <c r="E60" s="13">
        <v>5.3999999999999999E-2</v>
      </c>
      <c r="F60" s="14">
        <v>11</v>
      </c>
      <c r="G60" s="13">
        <v>0.42299999999999999</v>
      </c>
      <c r="H60" s="13">
        <v>2.7E-2</v>
      </c>
      <c r="I60" s="14">
        <v>14</v>
      </c>
      <c r="J60" s="13">
        <v>0.53800000000000003</v>
      </c>
      <c r="K60" s="13">
        <v>4.5999999999999999E-2</v>
      </c>
      <c r="L60" s="14">
        <v>12</v>
      </c>
      <c r="M60" s="13">
        <v>0.46200000000000002</v>
      </c>
      <c r="N60" s="13">
        <v>0.06</v>
      </c>
      <c r="O60" s="14">
        <v>4</v>
      </c>
      <c r="P60" s="13">
        <v>0.154</v>
      </c>
      <c r="Q60" s="15">
        <v>2.1999999999999999E-2</v>
      </c>
      <c r="R60" s="14">
        <v>26</v>
      </c>
      <c r="S60" s="13">
        <v>1</v>
      </c>
      <c r="T60" s="15">
        <v>3.3000000000000002E-2</v>
      </c>
    </row>
    <row r="61" spans="1:20" ht="13.5" x14ac:dyDescent="0.25">
      <c r="A61" s="110"/>
      <c r="B61" s="11" t="s">
        <v>25</v>
      </c>
      <c r="C61" s="12">
        <v>4</v>
      </c>
      <c r="D61" s="13">
        <v>0.5</v>
      </c>
      <c r="E61" s="13">
        <v>1.2999999999999999E-2</v>
      </c>
      <c r="F61" s="14">
        <v>5</v>
      </c>
      <c r="G61" s="13">
        <v>0.625</v>
      </c>
      <c r="H61" s="13">
        <v>1.2E-2</v>
      </c>
      <c r="I61" s="14">
        <v>3</v>
      </c>
      <c r="J61" s="13">
        <v>0.375</v>
      </c>
      <c r="K61" s="13">
        <v>0.01</v>
      </c>
      <c r="L61" s="14">
        <v>2</v>
      </c>
      <c r="M61" s="13">
        <v>0.25</v>
      </c>
      <c r="N61" s="13">
        <v>0.01</v>
      </c>
      <c r="O61" s="14">
        <v>1</v>
      </c>
      <c r="P61" s="13">
        <v>0.125</v>
      </c>
      <c r="Q61" s="15">
        <v>5.0000000000000001E-3</v>
      </c>
      <c r="R61" s="14">
        <v>8</v>
      </c>
      <c r="S61" s="13">
        <v>1</v>
      </c>
      <c r="T61" s="15">
        <v>0.01</v>
      </c>
    </row>
    <row r="62" spans="1:20" ht="13.5" x14ac:dyDescent="0.25">
      <c r="A62" s="110"/>
      <c r="B62" s="11" t="s">
        <v>26</v>
      </c>
      <c r="C62" s="12">
        <v>26</v>
      </c>
      <c r="D62" s="13">
        <v>0.60499999999999998</v>
      </c>
      <c r="E62" s="13">
        <v>8.2000000000000003E-2</v>
      </c>
      <c r="F62" s="14">
        <v>6</v>
      </c>
      <c r="G62" s="13">
        <v>0.14000000000000001</v>
      </c>
      <c r="H62" s="13">
        <v>1.4999999999999999E-2</v>
      </c>
      <c r="I62" s="14">
        <v>8</v>
      </c>
      <c r="J62" s="13">
        <v>0.186</v>
      </c>
      <c r="K62" s="13">
        <v>2.5999999999999999E-2</v>
      </c>
      <c r="L62" s="14">
        <v>26</v>
      </c>
      <c r="M62" s="13">
        <v>0.60499999999999998</v>
      </c>
      <c r="N62" s="13">
        <v>0.13100000000000001</v>
      </c>
      <c r="O62" s="14">
        <v>10</v>
      </c>
      <c r="P62" s="13">
        <v>0.23300000000000001</v>
      </c>
      <c r="Q62" s="15">
        <v>5.3999999999999999E-2</v>
      </c>
      <c r="R62" s="14">
        <v>43</v>
      </c>
      <c r="S62" s="13">
        <v>1</v>
      </c>
      <c r="T62" s="15">
        <v>5.3999999999999999E-2</v>
      </c>
    </row>
    <row r="63" spans="1:20" ht="13.5" x14ac:dyDescent="0.25">
      <c r="A63" s="110"/>
      <c r="B63" s="11" t="s">
        <v>27</v>
      </c>
      <c r="C63" s="12">
        <v>15</v>
      </c>
      <c r="D63" s="13">
        <v>0.254</v>
      </c>
      <c r="E63" s="13">
        <v>4.7E-2</v>
      </c>
      <c r="F63" s="14">
        <v>26</v>
      </c>
      <c r="G63" s="13">
        <v>0.441</v>
      </c>
      <c r="H63" s="13">
        <v>6.3E-2</v>
      </c>
      <c r="I63" s="14">
        <v>23</v>
      </c>
      <c r="J63" s="13">
        <v>0.39</v>
      </c>
      <c r="K63" s="13">
        <v>7.4999999999999997E-2</v>
      </c>
      <c r="L63" s="14">
        <v>15</v>
      </c>
      <c r="M63" s="13">
        <v>0.254</v>
      </c>
      <c r="N63" s="13">
        <v>7.4999999999999997E-2</v>
      </c>
      <c r="O63" s="14">
        <v>21</v>
      </c>
      <c r="P63" s="13">
        <v>0.35599999999999998</v>
      </c>
      <c r="Q63" s="15">
        <v>0.114</v>
      </c>
      <c r="R63" s="14">
        <v>59</v>
      </c>
      <c r="S63" s="13">
        <v>1</v>
      </c>
      <c r="T63" s="15">
        <v>7.3999999999999996E-2</v>
      </c>
    </row>
    <row r="64" spans="1:20" ht="13.5" x14ac:dyDescent="0.25">
      <c r="A64" s="110"/>
      <c r="B64" s="11" t="s">
        <v>28</v>
      </c>
      <c r="C64" s="12">
        <v>8</v>
      </c>
      <c r="D64" s="13">
        <v>0.32</v>
      </c>
      <c r="E64" s="13">
        <v>2.5000000000000001E-2</v>
      </c>
      <c r="F64" s="14">
        <v>18</v>
      </c>
      <c r="G64" s="13">
        <v>0.72</v>
      </c>
      <c r="H64" s="13">
        <v>4.3999999999999997E-2</v>
      </c>
      <c r="I64" s="14">
        <v>13</v>
      </c>
      <c r="J64" s="13">
        <v>0.52</v>
      </c>
      <c r="K64" s="13">
        <v>4.2000000000000003E-2</v>
      </c>
      <c r="L64" s="14">
        <v>8</v>
      </c>
      <c r="M64" s="13">
        <v>0.32</v>
      </c>
      <c r="N64" s="13">
        <v>0.04</v>
      </c>
      <c r="O64" s="14">
        <v>5</v>
      </c>
      <c r="P64" s="13">
        <v>0.2</v>
      </c>
      <c r="Q64" s="15">
        <v>2.7E-2</v>
      </c>
      <c r="R64" s="14">
        <v>25</v>
      </c>
      <c r="S64" s="13">
        <v>1</v>
      </c>
      <c r="T64" s="15">
        <v>3.1E-2</v>
      </c>
    </row>
    <row r="65" spans="1:20" ht="13.5" x14ac:dyDescent="0.25">
      <c r="A65" s="110"/>
      <c r="B65" s="11" t="s">
        <v>14</v>
      </c>
      <c r="C65" s="12">
        <v>49</v>
      </c>
      <c r="D65" s="13">
        <v>0.72099999999999997</v>
      </c>
      <c r="E65" s="13">
        <v>0.155</v>
      </c>
      <c r="F65" s="14">
        <v>34</v>
      </c>
      <c r="G65" s="13">
        <v>0.5</v>
      </c>
      <c r="H65" s="13">
        <v>8.3000000000000004E-2</v>
      </c>
      <c r="I65" s="14">
        <v>26</v>
      </c>
      <c r="J65" s="13">
        <v>0.38200000000000001</v>
      </c>
      <c r="K65" s="13">
        <v>8.5000000000000006E-2</v>
      </c>
      <c r="L65" s="14">
        <v>39</v>
      </c>
      <c r="M65" s="13">
        <v>0.57399999999999995</v>
      </c>
      <c r="N65" s="13">
        <v>0.19600000000000001</v>
      </c>
      <c r="O65" s="14">
        <v>6</v>
      </c>
      <c r="P65" s="13">
        <v>8.7999999999999995E-2</v>
      </c>
      <c r="Q65" s="15">
        <v>3.3000000000000002E-2</v>
      </c>
      <c r="R65" s="14">
        <v>68</v>
      </c>
      <c r="S65" s="13">
        <v>1</v>
      </c>
      <c r="T65" s="15">
        <v>8.5999999999999993E-2</v>
      </c>
    </row>
    <row r="66" spans="1:20" ht="13.5" x14ac:dyDescent="0.25">
      <c r="A66" s="110"/>
      <c r="B66" s="11" t="s">
        <v>10</v>
      </c>
      <c r="C66" s="16">
        <v>12</v>
      </c>
      <c r="D66" s="17">
        <v>0.44400000000000001</v>
      </c>
      <c r="E66" s="17">
        <v>3.7999999999999999E-2</v>
      </c>
      <c r="F66" s="18">
        <v>15</v>
      </c>
      <c r="G66" s="17">
        <v>0.55600000000000005</v>
      </c>
      <c r="H66" s="17">
        <v>3.5999999999999997E-2</v>
      </c>
      <c r="I66" s="18">
        <v>10</v>
      </c>
      <c r="J66" s="17">
        <v>0.37</v>
      </c>
      <c r="K66" s="17">
        <v>3.3000000000000002E-2</v>
      </c>
      <c r="L66" s="18">
        <v>1</v>
      </c>
      <c r="M66" s="17">
        <v>3.6999999999999998E-2</v>
      </c>
      <c r="N66" s="17">
        <v>5.0000000000000001E-3</v>
      </c>
      <c r="O66" s="18">
        <v>8</v>
      </c>
      <c r="P66" s="17">
        <v>0.29599999999999999</v>
      </c>
      <c r="Q66" s="19">
        <v>4.2999999999999997E-2</v>
      </c>
      <c r="R66" s="18">
        <v>27</v>
      </c>
      <c r="S66" s="17">
        <v>1</v>
      </c>
      <c r="T66" s="19">
        <v>3.4000000000000002E-2</v>
      </c>
    </row>
    <row r="67" spans="1:20" ht="14.25" thickBot="1" x14ac:dyDescent="0.3">
      <c r="A67" s="111"/>
      <c r="B67" s="20" t="s">
        <v>6</v>
      </c>
      <c r="C67" s="21">
        <v>317</v>
      </c>
      <c r="D67" s="22">
        <v>0.39900000000000002</v>
      </c>
      <c r="E67" s="22">
        <v>1</v>
      </c>
      <c r="F67" s="23">
        <v>411</v>
      </c>
      <c r="G67" s="22">
        <v>0.51700000000000002</v>
      </c>
      <c r="H67" s="22">
        <v>1</v>
      </c>
      <c r="I67" s="23">
        <v>306</v>
      </c>
      <c r="J67" s="22">
        <v>0.38500000000000001</v>
      </c>
      <c r="K67" s="22">
        <v>1</v>
      </c>
      <c r="L67" s="23">
        <v>199</v>
      </c>
      <c r="M67" s="22">
        <v>0.25</v>
      </c>
      <c r="N67" s="22">
        <v>1</v>
      </c>
      <c r="O67" s="23">
        <v>184</v>
      </c>
      <c r="P67" s="22">
        <v>0.23100000000000001</v>
      </c>
      <c r="Q67" s="24">
        <v>1</v>
      </c>
      <c r="R67" s="23">
        <v>795</v>
      </c>
      <c r="S67" s="22">
        <v>1</v>
      </c>
      <c r="T67" s="24">
        <v>1</v>
      </c>
    </row>
    <row r="68" spans="1:20" ht="12.75" customHeight="1" x14ac:dyDescent="0.25">
      <c r="A68" s="2"/>
    </row>
    <row r="70" spans="1:20" x14ac:dyDescent="0.2">
      <c r="A70" s="1">
        <v>2010</v>
      </c>
    </row>
    <row r="71" spans="1:20" ht="13.9" customHeight="1" x14ac:dyDescent="0.2">
      <c r="A71" s="254" t="s">
        <v>0</v>
      </c>
      <c r="B71" s="255" t="s">
        <v>0</v>
      </c>
      <c r="C71" s="286" t="s">
        <v>1</v>
      </c>
      <c r="D71" s="287"/>
      <c r="E71" s="287"/>
      <c r="F71" s="288"/>
    </row>
    <row r="72" spans="1:20" ht="12.75" x14ac:dyDescent="0.2">
      <c r="A72" s="256"/>
      <c r="B72" s="46"/>
      <c r="C72" s="286" t="s">
        <v>35</v>
      </c>
      <c r="D72" s="287"/>
      <c r="E72" s="287"/>
      <c r="F72" s="288"/>
    </row>
    <row r="73" spans="1:20" ht="12.75" x14ac:dyDescent="0.2">
      <c r="A73" s="257"/>
      <c r="B73" s="258"/>
      <c r="C73" s="262" t="s">
        <v>42</v>
      </c>
      <c r="D73" s="263" t="s">
        <v>32</v>
      </c>
      <c r="E73" s="263" t="s">
        <v>43</v>
      </c>
      <c r="F73" s="264" t="s">
        <v>31</v>
      </c>
    </row>
    <row r="74" spans="1:20" ht="13.15" customHeight="1" x14ac:dyDescent="0.2">
      <c r="A74" s="250" t="s">
        <v>34</v>
      </c>
      <c r="B74" s="251" t="s">
        <v>8</v>
      </c>
      <c r="C74" s="252">
        <f>C7</f>
        <v>3</v>
      </c>
      <c r="D74" s="253">
        <f t="shared" ref="D74:D103" si="12">C74/$R$38</f>
        <v>3.1512605042016808E-3</v>
      </c>
      <c r="E74" s="252">
        <f t="shared" ref="E74:E103" si="13">$R7-C74</f>
        <v>33</v>
      </c>
      <c r="F74" s="253">
        <f t="shared" ref="F74:F103" si="14">E74/$R$38</f>
        <v>3.4663865546218489E-2</v>
      </c>
    </row>
    <row r="75" spans="1:20" ht="13.15" customHeight="1" x14ac:dyDescent="0.2">
      <c r="A75" s="154"/>
      <c r="B75" s="153" t="s">
        <v>9</v>
      </c>
      <c r="C75" s="48">
        <f t="shared" ref="C75:C105" si="15">C8</f>
        <v>13</v>
      </c>
      <c r="D75" s="49">
        <f t="shared" si="12"/>
        <v>1.365546218487395E-2</v>
      </c>
      <c r="E75" s="48">
        <f t="shared" si="13"/>
        <v>20</v>
      </c>
      <c r="F75" s="49">
        <f t="shared" si="14"/>
        <v>2.100840336134454E-2</v>
      </c>
    </row>
    <row r="76" spans="1:20" ht="13.15" customHeight="1" x14ac:dyDescent="0.2">
      <c r="A76" s="154"/>
      <c r="B76" s="153" t="s">
        <v>45</v>
      </c>
      <c r="C76" s="48">
        <f t="shared" si="15"/>
        <v>3</v>
      </c>
      <c r="D76" s="49">
        <f t="shared" si="12"/>
        <v>3.1512605042016808E-3</v>
      </c>
      <c r="E76" s="48">
        <f t="shared" si="13"/>
        <v>2</v>
      </c>
      <c r="F76" s="49">
        <f t="shared" si="14"/>
        <v>2.1008403361344537E-3</v>
      </c>
    </row>
    <row r="77" spans="1:20" ht="13.15" customHeight="1" x14ac:dyDescent="0.2">
      <c r="A77" s="154"/>
      <c r="B77" s="153" t="s">
        <v>46</v>
      </c>
      <c r="C77" s="48">
        <f t="shared" si="15"/>
        <v>7</v>
      </c>
      <c r="D77" s="49">
        <f t="shared" si="12"/>
        <v>7.3529411764705881E-3</v>
      </c>
      <c r="E77" s="48">
        <f t="shared" si="13"/>
        <v>47</v>
      </c>
      <c r="F77" s="49">
        <f t="shared" si="14"/>
        <v>4.9369747899159662E-2</v>
      </c>
    </row>
    <row r="78" spans="1:20" ht="13.15" customHeight="1" x14ac:dyDescent="0.2">
      <c r="A78" s="154"/>
      <c r="B78" s="153" t="s">
        <v>19</v>
      </c>
      <c r="C78" s="48">
        <f t="shared" si="15"/>
        <v>6</v>
      </c>
      <c r="D78" s="49">
        <f t="shared" si="12"/>
        <v>6.3025210084033615E-3</v>
      </c>
      <c r="E78" s="48">
        <f t="shared" si="13"/>
        <v>33</v>
      </c>
      <c r="F78" s="49">
        <f t="shared" si="14"/>
        <v>3.4663865546218489E-2</v>
      </c>
    </row>
    <row r="79" spans="1:20" ht="13.15" customHeight="1" x14ac:dyDescent="0.2">
      <c r="A79" s="154"/>
      <c r="B79" s="153" t="s">
        <v>11</v>
      </c>
      <c r="C79" s="48">
        <f t="shared" si="15"/>
        <v>30</v>
      </c>
      <c r="D79" s="49">
        <f t="shared" si="12"/>
        <v>3.1512605042016806E-2</v>
      </c>
      <c r="E79" s="48">
        <f t="shared" si="13"/>
        <v>10</v>
      </c>
      <c r="F79" s="49">
        <f t="shared" si="14"/>
        <v>1.050420168067227E-2</v>
      </c>
    </row>
    <row r="80" spans="1:20" ht="13.15" customHeight="1" x14ac:dyDescent="0.2">
      <c r="A80" s="154"/>
      <c r="B80" s="153" t="s">
        <v>13</v>
      </c>
      <c r="C80" s="48">
        <f t="shared" si="15"/>
        <v>5</v>
      </c>
      <c r="D80" s="49">
        <f t="shared" si="12"/>
        <v>5.2521008403361349E-3</v>
      </c>
      <c r="E80" s="48">
        <f t="shared" si="13"/>
        <v>1</v>
      </c>
      <c r="F80" s="49">
        <f t="shared" si="14"/>
        <v>1.0504201680672268E-3</v>
      </c>
    </row>
    <row r="81" spans="1:6" ht="13.15" customHeight="1" x14ac:dyDescent="0.2">
      <c r="A81" s="154"/>
      <c r="B81" s="153" t="s">
        <v>15</v>
      </c>
      <c r="C81" s="48">
        <f t="shared" si="15"/>
        <v>2</v>
      </c>
      <c r="D81" s="49">
        <f t="shared" si="12"/>
        <v>2.1008403361344537E-3</v>
      </c>
      <c r="E81" s="48">
        <f t="shared" si="13"/>
        <v>16</v>
      </c>
      <c r="F81" s="49">
        <f t="shared" si="14"/>
        <v>1.680672268907563E-2</v>
      </c>
    </row>
    <row r="82" spans="1:6" ht="13.15" customHeight="1" x14ac:dyDescent="0.2">
      <c r="A82" s="154"/>
      <c r="B82" s="153" t="s">
        <v>16</v>
      </c>
      <c r="C82" s="48">
        <f t="shared" si="15"/>
        <v>14</v>
      </c>
      <c r="D82" s="49">
        <f t="shared" si="12"/>
        <v>1.4705882352941176E-2</v>
      </c>
      <c r="E82" s="48">
        <f t="shared" si="13"/>
        <v>24</v>
      </c>
      <c r="F82" s="49">
        <f t="shared" si="14"/>
        <v>2.5210084033613446E-2</v>
      </c>
    </row>
    <row r="83" spans="1:6" ht="13.15" customHeight="1" x14ac:dyDescent="0.2">
      <c r="A83" s="154"/>
      <c r="B83" s="153" t="s">
        <v>17</v>
      </c>
      <c r="C83" s="48">
        <f t="shared" si="15"/>
        <v>7</v>
      </c>
      <c r="D83" s="49">
        <f t="shared" si="12"/>
        <v>7.3529411764705881E-3</v>
      </c>
      <c r="E83" s="48">
        <f t="shared" si="13"/>
        <v>12</v>
      </c>
      <c r="F83" s="49">
        <f t="shared" si="14"/>
        <v>1.2605042016806723E-2</v>
      </c>
    </row>
    <row r="84" spans="1:6" ht="13.15" customHeight="1" x14ac:dyDescent="0.2">
      <c r="A84" s="154"/>
      <c r="B84" s="153" t="s">
        <v>47</v>
      </c>
      <c r="C84" s="48">
        <f t="shared" si="15"/>
        <v>12</v>
      </c>
      <c r="D84" s="49">
        <f t="shared" si="12"/>
        <v>1.2605042016806723E-2</v>
      </c>
      <c r="E84" s="48">
        <f t="shared" si="13"/>
        <v>4</v>
      </c>
      <c r="F84" s="49">
        <f t="shared" si="14"/>
        <v>4.2016806722689074E-3</v>
      </c>
    </row>
    <row r="85" spans="1:6" ht="13.15" customHeight="1" x14ac:dyDescent="0.2">
      <c r="A85" s="154"/>
      <c r="B85" s="153" t="s">
        <v>12</v>
      </c>
      <c r="C85" s="48">
        <f t="shared" si="15"/>
        <v>28</v>
      </c>
      <c r="D85" s="49">
        <f t="shared" si="12"/>
        <v>2.9411764705882353E-2</v>
      </c>
      <c r="E85" s="48">
        <f t="shared" si="13"/>
        <v>71</v>
      </c>
      <c r="F85" s="49">
        <f t="shared" si="14"/>
        <v>7.4579831932773108E-2</v>
      </c>
    </row>
    <row r="86" spans="1:6" ht="13.15" customHeight="1" x14ac:dyDescent="0.2">
      <c r="A86" s="154"/>
      <c r="B86" s="153" t="s">
        <v>18</v>
      </c>
      <c r="C86" s="48">
        <f t="shared" si="15"/>
        <v>2</v>
      </c>
      <c r="D86" s="49">
        <f t="shared" si="12"/>
        <v>2.1008403361344537E-3</v>
      </c>
      <c r="E86" s="48">
        <f t="shared" si="13"/>
        <v>29</v>
      </c>
      <c r="F86" s="49">
        <f t="shared" si="14"/>
        <v>3.0462184873949579E-2</v>
      </c>
    </row>
    <row r="87" spans="1:6" ht="13.15" customHeight="1" x14ac:dyDescent="0.2">
      <c r="A87" s="154"/>
      <c r="B87" s="153" t="s">
        <v>20</v>
      </c>
      <c r="C87" s="48">
        <f t="shared" si="15"/>
        <v>37</v>
      </c>
      <c r="D87" s="49">
        <f t="shared" si="12"/>
        <v>3.8865546218487396E-2</v>
      </c>
      <c r="E87" s="48">
        <f t="shared" si="13"/>
        <v>10</v>
      </c>
      <c r="F87" s="49">
        <f t="shared" si="14"/>
        <v>1.050420168067227E-2</v>
      </c>
    </row>
    <row r="88" spans="1:6" ht="13.15" customHeight="1" x14ac:dyDescent="0.2">
      <c r="A88" s="154"/>
      <c r="B88" s="153" t="s">
        <v>21</v>
      </c>
      <c r="C88" s="48">
        <f t="shared" si="15"/>
        <v>9</v>
      </c>
      <c r="D88" s="49">
        <f t="shared" si="12"/>
        <v>9.4537815126050414E-3</v>
      </c>
      <c r="E88" s="48">
        <f t="shared" si="13"/>
        <v>20</v>
      </c>
      <c r="F88" s="49">
        <f t="shared" si="14"/>
        <v>2.100840336134454E-2</v>
      </c>
    </row>
    <row r="89" spans="1:6" ht="13.15" customHeight="1" x14ac:dyDescent="0.2">
      <c r="A89" s="154"/>
      <c r="B89" s="153" t="s">
        <v>22</v>
      </c>
      <c r="C89" s="48">
        <f t="shared" si="15"/>
        <v>49</v>
      </c>
      <c r="D89" s="49">
        <f t="shared" si="12"/>
        <v>5.1470588235294115E-2</v>
      </c>
      <c r="E89" s="48">
        <f t="shared" si="13"/>
        <v>67</v>
      </c>
      <c r="F89" s="49">
        <f t="shared" si="14"/>
        <v>7.0378151260504201E-2</v>
      </c>
    </row>
    <row r="90" spans="1:6" ht="13.15" customHeight="1" x14ac:dyDescent="0.2">
      <c r="A90" s="154"/>
      <c r="B90" s="153" t="s">
        <v>48</v>
      </c>
      <c r="C90" s="48">
        <f t="shared" si="15"/>
        <v>0</v>
      </c>
      <c r="D90" s="49">
        <f t="shared" si="12"/>
        <v>0</v>
      </c>
      <c r="E90" s="48">
        <f t="shared" si="13"/>
        <v>28</v>
      </c>
      <c r="F90" s="49">
        <f t="shared" si="14"/>
        <v>2.9411764705882353E-2</v>
      </c>
    </row>
    <row r="91" spans="1:6" ht="13.15" customHeight="1" x14ac:dyDescent="0.2">
      <c r="A91" s="154"/>
      <c r="B91" s="153" t="s">
        <v>23</v>
      </c>
      <c r="C91" s="48">
        <f t="shared" si="15"/>
        <v>0</v>
      </c>
      <c r="D91" s="49">
        <f t="shared" si="12"/>
        <v>0</v>
      </c>
      <c r="E91" s="48">
        <f t="shared" si="13"/>
        <v>4</v>
      </c>
      <c r="F91" s="49">
        <f t="shared" si="14"/>
        <v>4.2016806722689074E-3</v>
      </c>
    </row>
    <row r="92" spans="1:6" ht="13.15" customHeight="1" x14ac:dyDescent="0.2">
      <c r="A92" s="154"/>
      <c r="B92" s="153" t="s">
        <v>29</v>
      </c>
      <c r="C92" s="48">
        <f t="shared" si="15"/>
        <v>0</v>
      </c>
      <c r="D92" s="49">
        <f t="shared" si="12"/>
        <v>0</v>
      </c>
      <c r="E92" s="48">
        <f t="shared" si="13"/>
        <v>5</v>
      </c>
      <c r="F92" s="49">
        <f t="shared" si="14"/>
        <v>5.2521008403361349E-3</v>
      </c>
    </row>
    <row r="93" spans="1:6" ht="13.15" customHeight="1" x14ac:dyDescent="0.2">
      <c r="A93" s="154"/>
      <c r="B93" s="153" t="s">
        <v>24</v>
      </c>
      <c r="C93" s="48">
        <f t="shared" si="15"/>
        <v>6</v>
      </c>
      <c r="D93" s="49">
        <f t="shared" si="12"/>
        <v>6.3025210084033615E-3</v>
      </c>
      <c r="E93" s="48">
        <f t="shared" si="13"/>
        <v>2</v>
      </c>
      <c r="F93" s="49">
        <f t="shared" si="14"/>
        <v>2.1008403361344537E-3</v>
      </c>
    </row>
    <row r="94" spans="1:6" ht="13.15" customHeight="1" x14ac:dyDescent="0.2">
      <c r="A94" s="154"/>
      <c r="B94" s="153" t="s">
        <v>25</v>
      </c>
      <c r="C94" s="48">
        <f t="shared" si="15"/>
        <v>9</v>
      </c>
      <c r="D94" s="49">
        <f t="shared" si="12"/>
        <v>9.4537815126050414E-3</v>
      </c>
      <c r="E94" s="48">
        <f t="shared" si="13"/>
        <v>5</v>
      </c>
      <c r="F94" s="49">
        <f t="shared" si="14"/>
        <v>5.2521008403361349E-3</v>
      </c>
    </row>
    <row r="95" spans="1:6" ht="13.15" customHeight="1" x14ac:dyDescent="0.2">
      <c r="A95" s="154"/>
      <c r="B95" s="153" t="s">
        <v>26</v>
      </c>
      <c r="C95" s="48">
        <f t="shared" si="15"/>
        <v>12</v>
      </c>
      <c r="D95" s="49">
        <f t="shared" si="12"/>
        <v>1.2605042016806723E-2</v>
      </c>
      <c r="E95" s="48">
        <f t="shared" si="13"/>
        <v>23</v>
      </c>
      <c r="F95" s="49">
        <f t="shared" si="14"/>
        <v>2.4159663865546219E-2</v>
      </c>
    </row>
    <row r="96" spans="1:6" ht="13.15" customHeight="1" x14ac:dyDescent="0.2">
      <c r="A96" s="154"/>
      <c r="B96" s="153" t="s">
        <v>49</v>
      </c>
      <c r="C96" s="48">
        <f t="shared" si="15"/>
        <v>23</v>
      </c>
      <c r="D96" s="49">
        <f t="shared" si="12"/>
        <v>2.4159663865546219E-2</v>
      </c>
      <c r="E96" s="48">
        <f t="shared" si="13"/>
        <v>1</v>
      </c>
      <c r="F96" s="49">
        <f t="shared" si="14"/>
        <v>1.0504201680672268E-3</v>
      </c>
    </row>
    <row r="97" spans="1:6" ht="13.15" customHeight="1" x14ac:dyDescent="0.2">
      <c r="A97" s="154"/>
      <c r="B97" s="153" t="s">
        <v>50</v>
      </c>
      <c r="C97" s="48">
        <f t="shared" si="15"/>
        <v>3</v>
      </c>
      <c r="D97" s="49">
        <f t="shared" si="12"/>
        <v>3.1512605042016808E-3</v>
      </c>
      <c r="E97" s="48">
        <f t="shared" si="13"/>
        <v>23</v>
      </c>
      <c r="F97" s="49">
        <f t="shared" si="14"/>
        <v>2.4159663865546219E-2</v>
      </c>
    </row>
    <row r="98" spans="1:6" ht="13.15" customHeight="1" x14ac:dyDescent="0.2">
      <c r="A98" s="154"/>
      <c r="B98" s="153" t="s">
        <v>44</v>
      </c>
      <c r="C98" s="48">
        <f t="shared" si="15"/>
        <v>18</v>
      </c>
      <c r="D98" s="49">
        <f t="shared" si="12"/>
        <v>1.8907563025210083E-2</v>
      </c>
      <c r="E98" s="48">
        <f t="shared" si="13"/>
        <v>38</v>
      </c>
      <c r="F98" s="49">
        <f t="shared" si="14"/>
        <v>3.9915966386554619E-2</v>
      </c>
    </row>
    <row r="99" spans="1:6" ht="13.15" customHeight="1" x14ac:dyDescent="0.2">
      <c r="A99" s="154"/>
      <c r="B99" s="153" t="s">
        <v>28</v>
      </c>
      <c r="C99" s="48">
        <f t="shared" si="15"/>
        <v>9</v>
      </c>
      <c r="D99" s="49">
        <f t="shared" si="12"/>
        <v>9.4537815126050414E-3</v>
      </c>
      <c r="E99" s="48">
        <f t="shared" si="13"/>
        <v>13</v>
      </c>
      <c r="F99" s="49">
        <f t="shared" si="14"/>
        <v>1.365546218487395E-2</v>
      </c>
    </row>
    <row r="100" spans="1:6" ht="13.15" customHeight="1" x14ac:dyDescent="0.2">
      <c r="A100" s="154"/>
      <c r="B100" s="153" t="s">
        <v>14</v>
      </c>
      <c r="C100" s="48">
        <f t="shared" si="15"/>
        <v>48</v>
      </c>
      <c r="D100" s="49">
        <f t="shared" si="12"/>
        <v>5.0420168067226892E-2</v>
      </c>
      <c r="E100" s="48">
        <f t="shared" si="13"/>
        <v>8</v>
      </c>
      <c r="F100" s="49">
        <f t="shared" si="14"/>
        <v>8.4033613445378148E-3</v>
      </c>
    </row>
    <row r="101" spans="1:6" ht="13.15" customHeight="1" x14ac:dyDescent="0.2">
      <c r="A101" s="154"/>
      <c r="B101" s="153" t="s">
        <v>39</v>
      </c>
      <c r="C101" s="48">
        <f t="shared" si="15"/>
        <v>5</v>
      </c>
      <c r="D101" s="49">
        <f t="shared" si="12"/>
        <v>5.2521008403361349E-3</v>
      </c>
      <c r="E101" s="48">
        <f t="shared" si="13"/>
        <v>10</v>
      </c>
      <c r="F101" s="49">
        <f t="shared" si="14"/>
        <v>1.050420168067227E-2</v>
      </c>
    </row>
    <row r="102" spans="1:6" ht="13.15" customHeight="1" x14ac:dyDescent="0.2">
      <c r="A102" s="154"/>
      <c r="B102" s="153" t="s">
        <v>10</v>
      </c>
      <c r="C102" s="48">
        <f t="shared" si="15"/>
        <v>8</v>
      </c>
      <c r="D102" s="49">
        <f t="shared" si="12"/>
        <v>8.4033613445378148E-3</v>
      </c>
      <c r="E102" s="48">
        <f t="shared" si="13"/>
        <v>11</v>
      </c>
      <c r="F102" s="49">
        <f t="shared" si="14"/>
        <v>1.1554621848739496E-2</v>
      </c>
    </row>
    <row r="103" spans="1:6" ht="13.15" customHeight="1" x14ac:dyDescent="0.2">
      <c r="A103" s="154"/>
      <c r="B103" s="153" t="s">
        <v>104</v>
      </c>
      <c r="C103" s="48">
        <f t="shared" si="15"/>
        <v>9</v>
      </c>
      <c r="D103" s="49">
        <f t="shared" si="12"/>
        <v>9.4537815126050414E-3</v>
      </c>
      <c r="E103" s="48">
        <f t="shared" si="13"/>
        <v>5</v>
      </c>
      <c r="F103" s="49">
        <f t="shared" si="14"/>
        <v>5.2521008403361349E-3</v>
      </c>
    </row>
    <row r="104" spans="1:6" ht="13.15" customHeight="1" x14ac:dyDescent="0.2">
      <c r="A104" s="155"/>
      <c r="B104" s="50"/>
      <c r="C104" s="48"/>
      <c r="D104" s="49"/>
      <c r="E104" s="48"/>
      <c r="F104" s="49"/>
    </row>
    <row r="105" spans="1:6" ht="13.15" customHeight="1" x14ac:dyDescent="0.2">
      <c r="A105" s="83"/>
      <c r="B105" s="51" t="s">
        <v>6</v>
      </c>
      <c r="C105" s="48">
        <f t="shared" si="15"/>
        <v>377</v>
      </c>
      <c r="D105" s="49">
        <f>C105/$R$38</f>
        <v>0.39600840336134452</v>
      </c>
      <c r="E105" s="48">
        <f>$R38-C105</f>
        <v>575</v>
      </c>
      <c r="F105" s="49">
        <f>E105/$R$38</f>
        <v>0.60399159663865543</v>
      </c>
    </row>
    <row r="107" spans="1:6" ht="12.75" customHeight="1" x14ac:dyDescent="0.25">
      <c r="A107" s="2"/>
    </row>
    <row r="108" spans="1:6" ht="12.75" thickBot="1" x14ac:dyDescent="0.25">
      <c r="A108" s="1">
        <v>2005</v>
      </c>
    </row>
    <row r="109" spans="1:6" ht="13.5" thickBot="1" x14ac:dyDescent="0.25">
      <c r="A109" s="25" t="s">
        <v>0</v>
      </c>
      <c r="B109" s="25" t="s">
        <v>0</v>
      </c>
      <c r="C109" s="289" t="s">
        <v>1</v>
      </c>
      <c r="D109" s="289"/>
      <c r="E109" s="290"/>
    </row>
    <row r="110" spans="1:6" ht="13.5" thickBot="1" x14ac:dyDescent="0.25">
      <c r="A110" s="26"/>
      <c r="B110" s="26"/>
      <c r="C110" s="289" t="s">
        <v>35</v>
      </c>
      <c r="D110" s="289"/>
      <c r="E110" s="289"/>
    </row>
    <row r="111" spans="1:6" ht="13.5" thickBot="1" x14ac:dyDescent="0.25">
      <c r="A111" s="26"/>
      <c r="B111" s="26"/>
      <c r="C111" s="40" t="s">
        <v>32</v>
      </c>
      <c r="D111" s="41" t="s">
        <v>31</v>
      </c>
      <c r="E111" s="42" t="s">
        <v>6</v>
      </c>
    </row>
    <row r="112" spans="1:6" ht="13.5" x14ac:dyDescent="0.2">
      <c r="A112" s="106" t="s">
        <v>34</v>
      </c>
      <c r="B112" s="28" t="s">
        <v>8</v>
      </c>
      <c r="C112" s="32">
        <v>3.0000000000000001E-3</v>
      </c>
      <c r="D112" s="33">
        <f t="shared" ref="D112:D134" si="16">E112-C112</f>
        <v>3.5999999999999997E-2</v>
      </c>
      <c r="E112" s="31">
        <v>3.9E-2</v>
      </c>
    </row>
    <row r="113" spans="1:5" ht="13.5" x14ac:dyDescent="0.2">
      <c r="A113" s="107"/>
      <c r="B113" s="29" t="s">
        <v>9</v>
      </c>
      <c r="C113" s="34">
        <v>6.0000000000000001E-3</v>
      </c>
      <c r="D113" s="35">
        <f t="shared" si="16"/>
        <v>1.1999999999999999E-2</v>
      </c>
      <c r="E113" s="36">
        <v>1.7999999999999999E-2</v>
      </c>
    </row>
    <row r="114" spans="1:5" ht="13.5" x14ac:dyDescent="0.2">
      <c r="A114" s="107"/>
      <c r="B114" s="29" t="s">
        <v>19</v>
      </c>
      <c r="C114" s="34">
        <v>4.0000000000000001E-3</v>
      </c>
      <c r="D114" s="35">
        <f t="shared" si="16"/>
        <v>1.3999999999999999E-2</v>
      </c>
      <c r="E114" s="36">
        <v>1.7999999999999999E-2</v>
      </c>
    </row>
    <row r="115" spans="1:5" ht="13.5" x14ac:dyDescent="0.2">
      <c r="A115" s="107"/>
      <c r="B115" s="27" t="s">
        <v>11</v>
      </c>
      <c r="C115" s="34">
        <v>3.1E-2</v>
      </c>
      <c r="D115" s="35">
        <f t="shared" si="16"/>
        <v>5.1000000000000004E-2</v>
      </c>
      <c r="E115" s="36">
        <v>8.2000000000000003E-2</v>
      </c>
    </row>
    <row r="116" spans="1:5" ht="13.5" x14ac:dyDescent="0.2">
      <c r="A116" s="107"/>
      <c r="B116" s="29" t="s">
        <v>13</v>
      </c>
      <c r="C116" s="34">
        <v>8.9999999999999993E-3</v>
      </c>
      <c r="D116" s="35">
        <f t="shared" si="16"/>
        <v>2E-3</v>
      </c>
      <c r="E116" s="36">
        <v>1.0999999999999999E-2</v>
      </c>
    </row>
    <row r="117" spans="1:5" ht="13.5" x14ac:dyDescent="0.2">
      <c r="A117" s="107"/>
      <c r="B117" s="29" t="s">
        <v>15</v>
      </c>
      <c r="C117" s="34">
        <v>5.0000000000000001E-3</v>
      </c>
      <c r="D117" s="35">
        <f t="shared" si="16"/>
        <v>1.2999999999999998E-2</v>
      </c>
      <c r="E117" s="36">
        <v>1.7999999999999999E-2</v>
      </c>
    </row>
    <row r="118" spans="1:5" ht="13.5" x14ac:dyDescent="0.2">
      <c r="A118" s="107"/>
      <c r="B118" s="29" t="s">
        <v>16</v>
      </c>
      <c r="C118" s="34">
        <v>1.4999999999999999E-2</v>
      </c>
      <c r="D118" s="35">
        <f t="shared" si="16"/>
        <v>2.7000000000000003E-2</v>
      </c>
      <c r="E118" s="36">
        <v>4.2000000000000003E-2</v>
      </c>
    </row>
    <row r="119" spans="1:5" ht="13.5" x14ac:dyDescent="0.2">
      <c r="A119" s="107"/>
      <c r="B119" s="29" t="s">
        <v>17</v>
      </c>
      <c r="C119" s="34">
        <v>1.6E-2</v>
      </c>
      <c r="D119" s="35">
        <f t="shared" si="16"/>
        <v>1.3999999999999999E-2</v>
      </c>
      <c r="E119" s="36">
        <v>0.03</v>
      </c>
    </row>
    <row r="120" spans="1:5" ht="13.5" x14ac:dyDescent="0.2">
      <c r="A120" s="107"/>
      <c r="B120" s="29" t="s">
        <v>12</v>
      </c>
      <c r="C120" s="34">
        <v>1.9E-2</v>
      </c>
      <c r="D120" s="35">
        <f t="shared" si="16"/>
        <v>0.14700000000000002</v>
      </c>
      <c r="E120" s="36">
        <v>0.16600000000000001</v>
      </c>
    </row>
    <row r="121" spans="1:5" ht="13.5" x14ac:dyDescent="0.2">
      <c r="A121" s="107"/>
      <c r="B121" s="29" t="s">
        <v>18</v>
      </c>
      <c r="C121" s="34">
        <v>1E-3</v>
      </c>
      <c r="D121" s="35">
        <f t="shared" si="16"/>
        <v>1.3000000000000001E-2</v>
      </c>
      <c r="E121" s="36">
        <v>1.4E-2</v>
      </c>
    </row>
    <row r="122" spans="1:5" ht="13.5" x14ac:dyDescent="0.2">
      <c r="A122" s="107"/>
      <c r="B122" s="29" t="s">
        <v>20</v>
      </c>
      <c r="C122" s="34">
        <v>4.3999999999999997E-2</v>
      </c>
      <c r="D122" s="35">
        <f t="shared" si="16"/>
        <v>3.3000000000000002E-2</v>
      </c>
      <c r="E122" s="36">
        <v>7.6999999999999999E-2</v>
      </c>
    </row>
    <row r="123" spans="1:5" ht="13.5" x14ac:dyDescent="0.2">
      <c r="A123" s="107"/>
      <c r="B123" s="29" t="s">
        <v>21</v>
      </c>
      <c r="C123" s="34">
        <v>1.4E-2</v>
      </c>
      <c r="D123" s="35">
        <f t="shared" si="16"/>
        <v>4.3000000000000003E-2</v>
      </c>
      <c r="E123" s="36">
        <v>5.7000000000000002E-2</v>
      </c>
    </row>
    <row r="124" spans="1:5" ht="13.5" x14ac:dyDescent="0.2">
      <c r="A124" s="107"/>
      <c r="B124" s="29" t="s">
        <v>22</v>
      </c>
      <c r="C124" s="34">
        <v>5.8999999999999997E-2</v>
      </c>
      <c r="D124" s="35">
        <f t="shared" si="16"/>
        <v>8.0000000000000071E-3</v>
      </c>
      <c r="E124" s="36">
        <v>6.7000000000000004E-2</v>
      </c>
    </row>
    <row r="125" spans="1:5" ht="13.5" x14ac:dyDescent="0.2">
      <c r="A125" s="107"/>
      <c r="B125" s="29" t="s">
        <v>23</v>
      </c>
      <c r="C125" s="34">
        <v>1E-3</v>
      </c>
      <c r="D125" s="35">
        <f t="shared" si="16"/>
        <v>2.4999999999999998E-2</v>
      </c>
      <c r="E125" s="36">
        <v>2.5999999999999999E-2</v>
      </c>
    </row>
    <row r="126" spans="1:5" ht="13.5" x14ac:dyDescent="0.2">
      <c r="A126" s="107"/>
      <c r="B126" s="27" t="s">
        <v>29</v>
      </c>
      <c r="C126" s="34">
        <v>1E-3</v>
      </c>
      <c r="D126" s="35">
        <f t="shared" si="16"/>
        <v>4.0000000000000001E-3</v>
      </c>
      <c r="E126" s="36">
        <v>5.0000000000000001E-3</v>
      </c>
    </row>
    <row r="127" spans="1:5" ht="13.5" x14ac:dyDescent="0.2">
      <c r="A127" s="107"/>
      <c r="B127" s="27" t="s">
        <v>24</v>
      </c>
      <c r="C127" s="34">
        <v>2.1000000000000001E-2</v>
      </c>
      <c r="D127" s="35">
        <f t="shared" si="16"/>
        <v>1.2E-2</v>
      </c>
      <c r="E127" s="36">
        <v>3.3000000000000002E-2</v>
      </c>
    </row>
    <row r="128" spans="1:5" ht="13.5" x14ac:dyDescent="0.2">
      <c r="A128" s="107"/>
      <c r="B128" s="29" t="s">
        <v>25</v>
      </c>
      <c r="C128" s="34">
        <v>5.0000000000000001E-3</v>
      </c>
      <c r="D128" s="35">
        <f t="shared" si="16"/>
        <v>5.0000000000000001E-3</v>
      </c>
      <c r="E128" s="36">
        <v>0.01</v>
      </c>
    </row>
    <row r="129" spans="1:6" ht="13.5" x14ac:dyDescent="0.2">
      <c r="A129" s="107"/>
      <c r="B129" s="29" t="s">
        <v>26</v>
      </c>
      <c r="C129" s="34">
        <v>3.3000000000000002E-2</v>
      </c>
      <c r="D129" s="35">
        <f t="shared" si="16"/>
        <v>2.0999999999999998E-2</v>
      </c>
      <c r="E129" s="36">
        <v>5.3999999999999999E-2</v>
      </c>
    </row>
    <row r="130" spans="1:6" ht="13.5" x14ac:dyDescent="0.2">
      <c r="A130" s="107"/>
      <c r="B130" s="27" t="s">
        <v>27</v>
      </c>
      <c r="C130" s="34">
        <v>1.9E-2</v>
      </c>
      <c r="D130" s="35">
        <f t="shared" si="16"/>
        <v>5.4999999999999993E-2</v>
      </c>
      <c r="E130" s="36">
        <v>7.3999999999999996E-2</v>
      </c>
    </row>
    <row r="131" spans="1:6" ht="13.5" x14ac:dyDescent="0.2">
      <c r="A131" s="107"/>
      <c r="B131" s="29" t="s">
        <v>28</v>
      </c>
      <c r="C131" s="34">
        <v>0.01</v>
      </c>
      <c r="D131" s="35">
        <f t="shared" si="16"/>
        <v>2.0999999999999998E-2</v>
      </c>
      <c r="E131" s="36">
        <v>3.1E-2</v>
      </c>
    </row>
    <row r="132" spans="1:6" ht="13.5" x14ac:dyDescent="0.2">
      <c r="A132" s="107"/>
      <c r="B132" s="29" t="s">
        <v>14</v>
      </c>
      <c r="C132" s="34">
        <v>6.2E-2</v>
      </c>
      <c r="D132" s="35">
        <f t="shared" si="16"/>
        <v>2.3999999999999994E-2</v>
      </c>
      <c r="E132" s="36">
        <v>8.5999999999999993E-2</v>
      </c>
    </row>
    <row r="133" spans="1:6" ht="13.5" x14ac:dyDescent="0.2">
      <c r="A133" s="107"/>
      <c r="B133" s="27" t="s">
        <v>10</v>
      </c>
      <c r="C133" s="34">
        <v>1.4999999999999999E-2</v>
      </c>
      <c r="D133" s="35">
        <f t="shared" si="16"/>
        <v>1.9000000000000003E-2</v>
      </c>
      <c r="E133" s="36">
        <v>3.4000000000000002E-2</v>
      </c>
    </row>
    <row r="134" spans="1:6" ht="13.5" x14ac:dyDescent="0.2">
      <c r="A134" s="107"/>
      <c r="B134" s="27" t="s">
        <v>104</v>
      </c>
      <c r="C134" s="34">
        <v>5.0000000000000001E-3</v>
      </c>
      <c r="D134" s="35">
        <f t="shared" si="16"/>
        <v>5.0000000000000001E-3</v>
      </c>
      <c r="E134" s="36">
        <v>0.01</v>
      </c>
    </row>
    <row r="135" spans="1:6" ht="13.5" x14ac:dyDescent="0.2">
      <c r="A135" s="107"/>
      <c r="B135" s="148"/>
      <c r="C135" s="149"/>
      <c r="D135" s="150"/>
      <c r="E135" s="151"/>
    </row>
    <row r="136" spans="1:6" ht="14.25" thickBot="1" x14ac:dyDescent="0.25">
      <c r="A136" s="108"/>
      <c r="B136" s="30" t="s">
        <v>6</v>
      </c>
      <c r="C136" s="37">
        <v>0.39900000000000002</v>
      </c>
      <c r="D136" s="38">
        <f>E136-C136</f>
        <v>0.60099999999999998</v>
      </c>
      <c r="E136" s="39">
        <v>1</v>
      </c>
    </row>
    <row r="138" spans="1:6" ht="12.75" customHeight="1" x14ac:dyDescent="0.25">
      <c r="A138" s="2"/>
    </row>
    <row r="139" spans="1:6" x14ac:dyDescent="0.2">
      <c r="A139" s="1">
        <v>2010</v>
      </c>
    </row>
    <row r="140" spans="1:6" ht="14.25" customHeight="1" x14ac:dyDescent="0.2">
      <c r="A140" s="254"/>
      <c r="B140" s="255"/>
      <c r="C140" s="286" t="s">
        <v>2</v>
      </c>
      <c r="D140" s="287"/>
      <c r="E140" s="287"/>
      <c r="F140" s="288"/>
    </row>
    <row r="141" spans="1:6" ht="12.75" x14ac:dyDescent="0.2">
      <c r="A141" s="256"/>
      <c r="B141" s="46"/>
      <c r="C141" s="286" t="s">
        <v>35</v>
      </c>
      <c r="D141" s="287"/>
      <c r="E141" s="287"/>
      <c r="F141" s="288"/>
    </row>
    <row r="142" spans="1:6" ht="12.75" x14ac:dyDescent="0.2">
      <c r="A142" s="257"/>
      <c r="B142" s="258"/>
      <c r="C142" s="262" t="s">
        <v>42</v>
      </c>
      <c r="D142" s="263" t="s">
        <v>32</v>
      </c>
      <c r="E142" s="263" t="s">
        <v>43</v>
      </c>
      <c r="F142" s="264" t="s">
        <v>31</v>
      </c>
    </row>
    <row r="143" spans="1:6" ht="13.15" customHeight="1" x14ac:dyDescent="0.2">
      <c r="A143" s="250" t="s">
        <v>34</v>
      </c>
      <c r="B143" s="251" t="s">
        <v>8</v>
      </c>
      <c r="C143" s="252">
        <f>F7</f>
        <v>29</v>
      </c>
      <c r="D143" s="253">
        <f t="shared" ref="D143:D172" si="17">C143/$R$38</f>
        <v>3.0462184873949579E-2</v>
      </c>
      <c r="E143" s="252">
        <f t="shared" ref="E143:E172" si="18">$R7-C143</f>
        <v>7</v>
      </c>
      <c r="F143" s="253">
        <f t="shared" ref="F143:F172" si="19">E143/$R$38</f>
        <v>7.3529411764705881E-3</v>
      </c>
    </row>
    <row r="144" spans="1:6" ht="13.15" customHeight="1" x14ac:dyDescent="0.2">
      <c r="A144" s="154"/>
      <c r="B144" s="153" t="s">
        <v>9</v>
      </c>
      <c r="C144" s="48">
        <f t="shared" ref="C144:C174" si="20">F8</f>
        <v>20</v>
      </c>
      <c r="D144" s="49">
        <f t="shared" si="17"/>
        <v>2.100840336134454E-2</v>
      </c>
      <c r="E144" s="48">
        <f t="shared" si="18"/>
        <v>13</v>
      </c>
      <c r="F144" s="49">
        <f t="shared" si="19"/>
        <v>1.365546218487395E-2</v>
      </c>
    </row>
    <row r="145" spans="1:6" ht="13.15" customHeight="1" x14ac:dyDescent="0.2">
      <c r="A145" s="154"/>
      <c r="B145" s="153" t="s">
        <v>45</v>
      </c>
      <c r="C145" s="48">
        <f t="shared" si="20"/>
        <v>2</v>
      </c>
      <c r="D145" s="49">
        <f t="shared" si="17"/>
        <v>2.1008403361344537E-3</v>
      </c>
      <c r="E145" s="48">
        <f t="shared" si="18"/>
        <v>3</v>
      </c>
      <c r="F145" s="49">
        <f t="shared" si="19"/>
        <v>3.1512605042016808E-3</v>
      </c>
    </row>
    <row r="146" spans="1:6" ht="13.15" customHeight="1" x14ac:dyDescent="0.2">
      <c r="A146" s="154"/>
      <c r="B146" s="153" t="s">
        <v>46</v>
      </c>
      <c r="C146" s="48">
        <f t="shared" si="20"/>
        <v>11</v>
      </c>
      <c r="D146" s="49">
        <f t="shared" si="17"/>
        <v>1.1554621848739496E-2</v>
      </c>
      <c r="E146" s="48">
        <f t="shared" si="18"/>
        <v>43</v>
      </c>
      <c r="F146" s="49">
        <f t="shared" si="19"/>
        <v>4.5168067226890755E-2</v>
      </c>
    </row>
    <row r="147" spans="1:6" ht="13.15" customHeight="1" x14ac:dyDescent="0.2">
      <c r="A147" s="154"/>
      <c r="B147" s="153" t="s">
        <v>19</v>
      </c>
      <c r="C147" s="48">
        <f t="shared" si="20"/>
        <v>27</v>
      </c>
      <c r="D147" s="49">
        <f t="shared" si="17"/>
        <v>2.8361344537815126E-2</v>
      </c>
      <c r="E147" s="48">
        <f t="shared" si="18"/>
        <v>12</v>
      </c>
      <c r="F147" s="49">
        <f t="shared" si="19"/>
        <v>1.2605042016806723E-2</v>
      </c>
    </row>
    <row r="148" spans="1:6" ht="13.15" customHeight="1" x14ac:dyDescent="0.2">
      <c r="A148" s="154"/>
      <c r="B148" s="153" t="s">
        <v>11</v>
      </c>
      <c r="C148" s="48">
        <f t="shared" si="20"/>
        <v>17</v>
      </c>
      <c r="D148" s="49">
        <f t="shared" si="17"/>
        <v>1.7857142857142856E-2</v>
      </c>
      <c r="E148" s="48">
        <f t="shared" si="18"/>
        <v>23</v>
      </c>
      <c r="F148" s="49">
        <f t="shared" si="19"/>
        <v>2.4159663865546219E-2</v>
      </c>
    </row>
    <row r="149" spans="1:6" ht="13.15" customHeight="1" x14ac:dyDescent="0.2">
      <c r="A149" s="154"/>
      <c r="B149" s="153" t="s">
        <v>13</v>
      </c>
      <c r="C149" s="48">
        <f t="shared" si="20"/>
        <v>3</v>
      </c>
      <c r="D149" s="49">
        <f t="shared" si="17"/>
        <v>3.1512605042016808E-3</v>
      </c>
      <c r="E149" s="48">
        <f t="shared" si="18"/>
        <v>3</v>
      </c>
      <c r="F149" s="49">
        <f t="shared" si="19"/>
        <v>3.1512605042016808E-3</v>
      </c>
    </row>
    <row r="150" spans="1:6" ht="13.15" customHeight="1" x14ac:dyDescent="0.2">
      <c r="A150" s="154"/>
      <c r="B150" s="153" t="s">
        <v>15</v>
      </c>
      <c r="C150" s="48">
        <f t="shared" si="20"/>
        <v>3</v>
      </c>
      <c r="D150" s="49">
        <f t="shared" si="17"/>
        <v>3.1512605042016808E-3</v>
      </c>
      <c r="E150" s="48">
        <f t="shared" si="18"/>
        <v>15</v>
      </c>
      <c r="F150" s="49">
        <f t="shared" si="19"/>
        <v>1.5756302521008403E-2</v>
      </c>
    </row>
    <row r="151" spans="1:6" ht="13.15" customHeight="1" x14ac:dyDescent="0.2">
      <c r="A151" s="154"/>
      <c r="B151" s="153" t="s">
        <v>16</v>
      </c>
      <c r="C151" s="48">
        <f t="shared" si="20"/>
        <v>18</v>
      </c>
      <c r="D151" s="49">
        <f t="shared" si="17"/>
        <v>1.8907563025210083E-2</v>
      </c>
      <c r="E151" s="48">
        <f t="shared" si="18"/>
        <v>20</v>
      </c>
      <c r="F151" s="49">
        <f t="shared" si="19"/>
        <v>2.100840336134454E-2</v>
      </c>
    </row>
    <row r="152" spans="1:6" ht="13.15" customHeight="1" x14ac:dyDescent="0.2">
      <c r="A152" s="154"/>
      <c r="B152" s="153" t="s">
        <v>17</v>
      </c>
      <c r="C152" s="48">
        <f t="shared" si="20"/>
        <v>11</v>
      </c>
      <c r="D152" s="49">
        <f t="shared" si="17"/>
        <v>1.1554621848739496E-2</v>
      </c>
      <c r="E152" s="48">
        <f t="shared" si="18"/>
        <v>8</v>
      </c>
      <c r="F152" s="49">
        <f t="shared" si="19"/>
        <v>8.4033613445378148E-3</v>
      </c>
    </row>
    <row r="153" spans="1:6" ht="13.15" customHeight="1" x14ac:dyDescent="0.2">
      <c r="A153" s="154"/>
      <c r="B153" s="153" t="s">
        <v>47</v>
      </c>
      <c r="C153" s="48">
        <f t="shared" si="20"/>
        <v>4</v>
      </c>
      <c r="D153" s="49">
        <f t="shared" si="17"/>
        <v>4.2016806722689074E-3</v>
      </c>
      <c r="E153" s="48">
        <f t="shared" si="18"/>
        <v>12</v>
      </c>
      <c r="F153" s="49">
        <f t="shared" si="19"/>
        <v>1.2605042016806723E-2</v>
      </c>
    </row>
    <row r="154" spans="1:6" ht="13.15" customHeight="1" x14ac:dyDescent="0.2">
      <c r="A154" s="154"/>
      <c r="B154" s="153" t="s">
        <v>12</v>
      </c>
      <c r="C154" s="48">
        <f t="shared" si="20"/>
        <v>80</v>
      </c>
      <c r="D154" s="49">
        <f t="shared" si="17"/>
        <v>8.4033613445378158E-2</v>
      </c>
      <c r="E154" s="48">
        <f t="shared" si="18"/>
        <v>19</v>
      </c>
      <c r="F154" s="49">
        <f t="shared" si="19"/>
        <v>1.9957983193277309E-2</v>
      </c>
    </row>
    <row r="155" spans="1:6" ht="13.15" customHeight="1" x14ac:dyDescent="0.2">
      <c r="A155" s="154"/>
      <c r="B155" s="153" t="s">
        <v>18</v>
      </c>
      <c r="C155" s="48">
        <f t="shared" si="20"/>
        <v>4</v>
      </c>
      <c r="D155" s="49">
        <f t="shared" si="17"/>
        <v>4.2016806722689074E-3</v>
      </c>
      <c r="E155" s="48">
        <f t="shared" si="18"/>
        <v>27</v>
      </c>
      <c r="F155" s="49">
        <f t="shared" si="19"/>
        <v>2.8361344537815126E-2</v>
      </c>
    </row>
    <row r="156" spans="1:6" ht="13.15" customHeight="1" x14ac:dyDescent="0.2">
      <c r="A156" s="154"/>
      <c r="B156" s="153" t="s">
        <v>20</v>
      </c>
      <c r="C156" s="48">
        <f t="shared" si="20"/>
        <v>23</v>
      </c>
      <c r="D156" s="49">
        <f t="shared" si="17"/>
        <v>2.4159663865546219E-2</v>
      </c>
      <c r="E156" s="48">
        <f t="shared" si="18"/>
        <v>24</v>
      </c>
      <c r="F156" s="49">
        <f t="shared" si="19"/>
        <v>2.5210084033613446E-2</v>
      </c>
    </row>
    <row r="157" spans="1:6" ht="13.15" customHeight="1" x14ac:dyDescent="0.2">
      <c r="A157" s="154"/>
      <c r="B157" s="153" t="s">
        <v>21</v>
      </c>
      <c r="C157" s="48">
        <f t="shared" si="20"/>
        <v>18</v>
      </c>
      <c r="D157" s="49">
        <f t="shared" si="17"/>
        <v>1.8907563025210083E-2</v>
      </c>
      <c r="E157" s="48">
        <f t="shared" si="18"/>
        <v>11</v>
      </c>
      <c r="F157" s="49">
        <f t="shared" si="19"/>
        <v>1.1554621848739496E-2</v>
      </c>
    </row>
    <row r="158" spans="1:6" ht="13.15" customHeight="1" x14ac:dyDescent="0.2">
      <c r="A158" s="154"/>
      <c r="B158" s="153" t="s">
        <v>22</v>
      </c>
      <c r="C158" s="48">
        <f t="shared" si="20"/>
        <v>40</v>
      </c>
      <c r="D158" s="49">
        <f t="shared" si="17"/>
        <v>4.2016806722689079E-2</v>
      </c>
      <c r="E158" s="48">
        <f t="shared" si="18"/>
        <v>76</v>
      </c>
      <c r="F158" s="49">
        <f t="shared" si="19"/>
        <v>7.9831932773109238E-2</v>
      </c>
    </row>
    <row r="159" spans="1:6" ht="13.15" customHeight="1" x14ac:dyDescent="0.2">
      <c r="A159" s="154"/>
      <c r="B159" s="153" t="s">
        <v>48</v>
      </c>
      <c r="C159" s="48">
        <f t="shared" si="20"/>
        <v>10</v>
      </c>
      <c r="D159" s="49">
        <f t="shared" si="17"/>
        <v>1.050420168067227E-2</v>
      </c>
      <c r="E159" s="48">
        <f t="shared" si="18"/>
        <v>18</v>
      </c>
      <c r="F159" s="49">
        <f t="shared" si="19"/>
        <v>1.8907563025210083E-2</v>
      </c>
    </row>
    <row r="160" spans="1:6" ht="13.15" customHeight="1" x14ac:dyDescent="0.2">
      <c r="A160" s="154"/>
      <c r="B160" s="153" t="s">
        <v>23</v>
      </c>
      <c r="C160" s="48">
        <f t="shared" si="20"/>
        <v>2</v>
      </c>
      <c r="D160" s="49">
        <f t="shared" si="17"/>
        <v>2.1008403361344537E-3</v>
      </c>
      <c r="E160" s="48">
        <f t="shared" si="18"/>
        <v>2</v>
      </c>
      <c r="F160" s="49">
        <f t="shared" si="19"/>
        <v>2.1008403361344537E-3</v>
      </c>
    </row>
    <row r="161" spans="1:6" ht="13.15" customHeight="1" x14ac:dyDescent="0.2">
      <c r="A161" s="154"/>
      <c r="B161" s="153" t="s">
        <v>29</v>
      </c>
      <c r="C161" s="48">
        <f t="shared" si="20"/>
        <v>3</v>
      </c>
      <c r="D161" s="49">
        <f t="shared" si="17"/>
        <v>3.1512605042016808E-3</v>
      </c>
      <c r="E161" s="48">
        <f t="shared" si="18"/>
        <v>2</v>
      </c>
      <c r="F161" s="49">
        <f t="shared" si="19"/>
        <v>2.1008403361344537E-3</v>
      </c>
    </row>
    <row r="162" spans="1:6" ht="13.15" customHeight="1" x14ac:dyDescent="0.2">
      <c r="A162" s="154"/>
      <c r="B162" s="153" t="s">
        <v>24</v>
      </c>
      <c r="C162" s="48">
        <f t="shared" si="20"/>
        <v>5</v>
      </c>
      <c r="D162" s="49">
        <f t="shared" si="17"/>
        <v>5.2521008403361349E-3</v>
      </c>
      <c r="E162" s="48">
        <f t="shared" si="18"/>
        <v>3</v>
      </c>
      <c r="F162" s="49">
        <f t="shared" si="19"/>
        <v>3.1512605042016808E-3</v>
      </c>
    </row>
    <row r="163" spans="1:6" ht="13.15" customHeight="1" x14ac:dyDescent="0.2">
      <c r="A163" s="154"/>
      <c r="B163" s="153" t="s">
        <v>25</v>
      </c>
      <c r="C163" s="48">
        <f t="shared" si="20"/>
        <v>4</v>
      </c>
      <c r="D163" s="49">
        <f t="shared" si="17"/>
        <v>4.2016806722689074E-3</v>
      </c>
      <c r="E163" s="48">
        <f t="shared" si="18"/>
        <v>10</v>
      </c>
      <c r="F163" s="49">
        <f t="shared" si="19"/>
        <v>1.050420168067227E-2</v>
      </c>
    </row>
    <row r="164" spans="1:6" ht="13.15" customHeight="1" x14ac:dyDescent="0.2">
      <c r="A164" s="154"/>
      <c r="B164" s="153" t="s">
        <v>26</v>
      </c>
      <c r="C164" s="48">
        <f t="shared" si="20"/>
        <v>10</v>
      </c>
      <c r="D164" s="49">
        <f t="shared" si="17"/>
        <v>1.050420168067227E-2</v>
      </c>
      <c r="E164" s="48">
        <f t="shared" si="18"/>
        <v>25</v>
      </c>
      <c r="F164" s="49">
        <f t="shared" si="19"/>
        <v>2.6260504201680673E-2</v>
      </c>
    </row>
    <row r="165" spans="1:6" ht="13.15" customHeight="1" x14ac:dyDescent="0.2">
      <c r="A165" s="154"/>
      <c r="B165" s="153" t="s">
        <v>49</v>
      </c>
      <c r="C165" s="48">
        <f t="shared" si="20"/>
        <v>20</v>
      </c>
      <c r="D165" s="49">
        <f t="shared" si="17"/>
        <v>2.100840336134454E-2</v>
      </c>
      <c r="E165" s="48">
        <f t="shared" si="18"/>
        <v>4</v>
      </c>
      <c r="F165" s="49">
        <f t="shared" si="19"/>
        <v>4.2016806722689074E-3</v>
      </c>
    </row>
    <row r="166" spans="1:6" ht="13.15" customHeight="1" x14ac:dyDescent="0.2">
      <c r="A166" s="154"/>
      <c r="B166" s="153" t="s">
        <v>50</v>
      </c>
      <c r="C166" s="48">
        <f t="shared" si="20"/>
        <v>16</v>
      </c>
      <c r="D166" s="49">
        <f t="shared" si="17"/>
        <v>1.680672268907563E-2</v>
      </c>
      <c r="E166" s="48">
        <f t="shared" si="18"/>
        <v>10</v>
      </c>
      <c r="F166" s="49">
        <f t="shared" si="19"/>
        <v>1.050420168067227E-2</v>
      </c>
    </row>
    <row r="167" spans="1:6" ht="13.15" customHeight="1" x14ac:dyDescent="0.2">
      <c r="A167" s="154"/>
      <c r="B167" s="153" t="s">
        <v>44</v>
      </c>
      <c r="C167" s="48">
        <f t="shared" si="20"/>
        <v>14</v>
      </c>
      <c r="D167" s="49">
        <f t="shared" si="17"/>
        <v>1.4705882352941176E-2</v>
      </c>
      <c r="E167" s="48">
        <f t="shared" si="18"/>
        <v>42</v>
      </c>
      <c r="F167" s="49">
        <f t="shared" si="19"/>
        <v>4.4117647058823532E-2</v>
      </c>
    </row>
    <row r="168" spans="1:6" ht="13.15" customHeight="1" x14ac:dyDescent="0.2">
      <c r="A168" s="154"/>
      <c r="B168" s="153" t="s">
        <v>28</v>
      </c>
      <c r="C168" s="48">
        <f t="shared" si="20"/>
        <v>16</v>
      </c>
      <c r="D168" s="49">
        <f t="shared" si="17"/>
        <v>1.680672268907563E-2</v>
      </c>
      <c r="E168" s="48">
        <f t="shared" si="18"/>
        <v>6</v>
      </c>
      <c r="F168" s="49">
        <f t="shared" si="19"/>
        <v>6.3025210084033615E-3</v>
      </c>
    </row>
    <row r="169" spans="1:6" ht="13.15" customHeight="1" x14ac:dyDescent="0.2">
      <c r="A169" s="154"/>
      <c r="B169" s="153" t="s">
        <v>14</v>
      </c>
      <c r="C169" s="48">
        <f t="shared" si="20"/>
        <v>39</v>
      </c>
      <c r="D169" s="49">
        <f t="shared" si="17"/>
        <v>4.0966386554621849E-2</v>
      </c>
      <c r="E169" s="48">
        <f t="shared" si="18"/>
        <v>17</v>
      </c>
      <c r="F169" s="49">
        <f t="shared" si="19"/>
        <v>1.7857142857142856E-2</v>
      </c>
    </row>
    <row r="170" spans="1:6" ht="13.15" customHeight="1" x14ac:dyDescent="0.2">
      <c r="A170" s="154"/>
      <c r="B170" s="153" t="s">
        <v>39</v>
      </c>
      <c r="C170" s="48">
        <f t="shared" si="20"/>
        <v>10</v>
      </c>
      <c r="D170" s="49">
        <f t="shared" si="17"/>
        <v>1.050420168067227E-2</v>
      </c>
      <c r="E170" s="48">
        <f t="shared" si="18"/>
        <v>5</v>
      </c>
      <c r="F170" s="49">
        <f t="shared" si="19"/>
        <v>5.2521008403361349E-3</v>
      </c>
    </row>
    <row r="171" spans="1:6" ht="13.15" customHeight="1" x14ac:dyDescent="0.2">
      <c r="A171" s="154"/>
      <c r="B171" s="153" t="s">
        <v>10</v>
      </c>
      <c r="C171" s="48">
        <f t="shared" si="20"/>
        <v>11</v>
      </c>
      <c r="D171" s="49">
        <f t="shared" si="17"/>
        <v>1.1554621848739496E-2</v>
      </c>
      <c r="E171" s="48">
        <f t="shared" si="18"/>
        <v>8</v>
      </c>
      <c r="F171" s="49">
        <f t="shared" si="19"/>
        <v>8.4033613445378148E-3</v>
      </c>
    </row>
    <row r="172" spans="1:6" ht="13.15" customHeight="1" x14ac:dyDescent="0.2">
      <c r="A172" s="154"/>
      <c r="B172" s="153" t="s">
        <v>104</v>
      </c>
      <c r="C172" s="48">
        <f t="shared" si="20"/>
        <v>8</v>
      </c>
      <c r="D172" s="49">
        <f t="shared" si="17"/>
        <v>8.4033613445378148E-3</v>
      </c>
      <c r="E172" s="48">
        <f t="shared" si="18"/>
        <v>6</v>
      </c>
      <c r="F172" s="49">
        <f t="shared" si="19"/>
        <v>6.3025210084033615E-3</v>
      </c>
    </row>
    <row r="173" spans="1:6" ht="13.15" customHeight="1" x14ac:dyDescent="0.2">
      <c r="A173" s="155"/>
      <c r="B173" s="50"/>
      <c r="C173" s="48"/>
      <c r="D173" s="49"/>
      <c r="E173" s="48"/>
      <c r="F173" s="49"/>
    </row>
    <row r="174" spans="1:6" ht="13.15" customHeight="1" x14ac:dyDescent="0.2">
      <c r="A174" s="83"/>
      <c r="B174" s="51" t="s">
        <v>6</v>
      </c>
      <c r="C174" s="48">
        <f t="shared" si="20"/>
        <v>478</v>
      </c>
      <c r="D174" s="49">
        <f>C174/$R$38</f>
        <v>0.50210084033613445</v>
      </c>
      <c r="E174" s="48">
        <f>$R38-C174</f>
        <v>474</v>
      </c>
      <c r="F174" s="49">
        <f>E174/$R$38</f>
        <v>0.49789915966386555</v>
      </c>
    </row>
    <row r="179" spans="1:5" ht="12.75" thickBot="1" x14ac:dyDescent="0.25">
      <c r="A179" s="1">
        <v>2005</v>
      </c>
    </row>
    <row r="180" spans="1:5" ht="14.25" customHeight="1" thickBot="1" x14ac:dyDescent="0.25">
      <c r="A180" s="25"/>
      <c r="B180" s="25"/>
      <c r="C180" s="289" t="s">
        <v>2</v>
      </c>
      <c r="D180" s="289"/>
      <c r="E180" s="290"/>
    </row>
    <row r="181" spans="1:5" ht="13.5" thickBot="1" x14ac:dyDescent="0.25">
      <c r="A181" s="26"/>
      <c r="B181" s="26"/>
      <c r="C181" s="289" t="s">
        <v>35</v>
      </c>
      <c r="D181" s="289"/>
      <c r="E181" s="289"/>
    </row>
    <row r="182" spans="1:5" ht="13.5" thickBot="1" x14ac:dyDescent="0.25">
      <c r="A182" s="26"/>
      <c r="B182" s="26"/>
      <c r="C182" s="40" t="s">
        <v>32</v>
      </c>
      <c r="D182" s="41" t="s">
        <v>31</v>
      </c>
      <c r="E182" s="42" t="s">
        <v>6</v>
      </c>
    </row>
    <row r="183" spans="1:5" ht="13.5" x14ac:dyDescent="0.2">
      <c r="A183" s="106" t="s">
        <v>34</v>
      </c>
      <c r="B183" s="28" t="s">
        <v>8</v>
      </c>
      <c r="C183" s="32">
        <v>2.5000000000000001E-2</v>
      </c>
      <c r="D183" s="33">
        <f t="shared" ref="D183:D205" si="21">E183-C183</f>
        <v>1.3999999999999999E-2</v>
      </c>
      <c r="E183" s="31">
        <v>3.9E-2</v>
      </c>
    </row>
    <row r="184" spans="1:5" ht="13.5" x14ac:dyDescent="0.2">
      <c r="A184" s="107"/>
      <c r="B184" s="29" t="s">
        <v>9</v>
      </c>
      <c r="C184" s="34">
        <v>0.01</v>
      </c>
      <c r="D184" s="35">
        <f t="shared" si="21"/>
        <v>7.9999999999999984E-3</v>
      </c>
      <c r="E184" s="36">
        <v>1.7999999999999999E-2</v>
      </c>
    </row>
    <row r="185" spans="1:5" ht="13.5" x14ac:dyDescent="0.2">
      <c r="A185" s="107"/>
      <c r="B185" s="29" t="s">
        <v>19</v>
      </c>
      <c r="C185" s="34">
        <v>1.2999999999999999E-2</v>
      </c>
      <c r="D185" s="35">
        <f t="shared" si="21"/>
        <v>4.9999999999999992E-3</v>
      </c>
      <c r="E185" s="36">
        <v>1.7999999999999999E-2</v>
      </c>
    </row>
    <row r="186" spans="1:5" ht="13.5" x14ac:dyDescent="0.2">
      <c r="A186" s="107"/>
      <c r="B186" s="27" t="s">
        <v>11</v>
      </c>
      <c r="C186" s="34">
        <v>3.7999999999999999E-2</v>
      </c>
      <c r="D186" s="35">
        <f t="shared" si="21"/>
        <v>4.4000000000000004E-2</v>
      </c>
      <c r="E186" s="36">
        <v>8.2000000000000003E-2</v>
      </c>
    </row>
    <row r="187" spans="1:5" ht="13.5" x14ac:dyDescent="0.2">
      <c r="A187" s="107"/>
      <c r="B187" s="29" t="s">
        <v>13</v>
      </c>
      <c r="C187" s="34">
        <v>3.0000000000000001E-3</v>
      </c>
      <c r="D187" s="35">
        <f t="shared" si="21"/>
        <v>8.0000000000000002E-3</v>
      </c>
      <c r="E187" s="36">
        <v>1.0999999999999999E-2</v>
      </c>
    </row>
    <row r="188" spans="1:5" ht="13.5" x14ac:dyDescent="0.2">
      <c r="A188" s="107"/>
      <c r="B188" s="29" t="s">
        <v>15</v>
      </c>
      <c r="C188" s="34">
        <v>4.0000000000000001E-3</v>
      </c>
      <c r="D188" s="35">
        <f t="shared" si="21"/>
        <v>1.3999999999999999E-2</v>
      </c>
      <c r="E188" s="36">
        <v>1.7999999999999999E-2</v>
      </c>
    </row>
    <row r="189" spans="1:5" ht="13.5" x14ac:dyDescent="0.2">
      <c r="A189" s="107"/>
      <c r="B189" s="29" t="s">
        <v>16</v>
      </c>
      <c r="C189" s="34">
        <v>0.02</v>
      </c>
      <c r="D189" s="35">
        <f t="shared" si="21"/>
        <v>2.2000000000000002E-2</v>
      </c>
      <c r="E189" s="36">
        <v>4.2000000000000003E-2</v>
      </c>
    </row>
    <row r="190" spans="1:5" ht="13.5" x14ac:dyDescent="0.2">
      <c r="A190" s="107"/>
      <c r="B190" s="29" t="s">
        <v>17</v>
      </c>
      <c r="C190" s="34">
        <v>1.7999999999999999E-2</v>
      </c>
      <c r="D190" s="35">
        <f t="shared" si="21"/>
        <v>1.2E-2</v>
      </c>
      <c r="E190" s="36">
        <v>0.03</v>
      </c>
    </row>
    <row r="191" spans="1:5" ht="13.5" x14ac:dyDescent="0.2">
      <c r="A191" s="107"/>
      <c r="B191" s="29" t="s">
        <v>12</v>
      </c>
      <c r="C191" s="34">
        <v>0.13300000000000001</v>
      </c>
      <c r="D191" s="35">
        <f t="shared" si="21"/>
        <v>3.3000000000000002E-2</v>
      </c>
      <c r="E191" s="36">
        <v>0.16600000000000001</v>
      </c>
    </row>
    <row r="192" spans="1:5" ht="13.5" x14ac:dyDescent="0.2">
      <c r="A192" s="107"/>
      <c r="B192" s="29" t="s">
        <v>18</v>
      </c>
      <c r="C192" s="34">
        <v>6.0000000000000001E-3</v>
      </c>
      <c r="D192" s="35">
        <f t="shared" si="21"/>
        <v>8.0000000000000002E-3</v>
      </c>
      <c r="E192" s="36">
        <v>1.4E-2</v>
      </c>
    </row>
    <row r="193" spans="1:5" ht="13.5" x14ac:dyDescent="0.2">
      <c r="A193" s="107"/>
      <c r="B193" s="29" t="s">
        <v>20</v>
      </c>
      <c r="C193" s="34">
        <v>0.03</v>
      </c>
      <c r="D193" s="35">
        <f t="shared" si="21"/>
        <v>4.7E-2</v>
      </c>
      <c r="E193" s="36">
        <v>7.6999999999999999E-2</v>
      </c>
    </row>
    <row r="194" spans="1:5" ht="13.5" x14ac:dyDescent="0.2">
      <c r="A194" s="107"/>
      <c r="B194" s="29" t="s">
        <v>21</v>
      </c>
      <c r="C194" s="34">
        <v>3.4000000000000002E-2</v>
      </c>
      <c r="D194" s="35">
        <f t="shared" si="21"/>
        <v>2.3E-2</v>
      </c>
      <c r="E194" s="36">
        <v>5.7000000000000002E-2</v>
      </c>
    </row>
    <row r="195" spans="1:5" ht="13.5" x14ac:dyDescent="0.2">
      <c r="A195" s="107"/>
      <c r="B195" s="29" t="s">
        <v>22</v>
      </c>
      <c r="C195" s="34">
        <v>2.4E-2</v>
      </c>
      <c r="D195" s="35">
        <f t="shared" si="21"/>
        <v>4.3000000000000003E-2</v>
      </c>
      <c r="E195" s="36">
        <v>6.7000000000000004E-2</v>
      </c>
    </row>
    <row r="196" spans="1:5" ht="13.5" x14ac:dyDescent="0.2">
      <c r="A196" s="107"/>
      <c r="B196" s="29" t="s">
        <v>23</v>
      </c>
      <c r="C196" s="34">
        <v>6.0000000000000001E-3</v>
      </c>
      <c r="D196" s="35">
        <f t="shared" si="21"/>
        <v>1.9999999999999997E-2</v>
      </c>
      <c r="E196" s="36">
        <v>2.5999999999999999E-2</v>
      </c>
    </row>
    <row r="197" spans="1:5" ht="13.5" x14ac:dyDescent="0.2">
      <c r="A197" s="107"/>
      <c r="B197" s="27" t="s">
        <v>29</v>
      </c>
      <c r="C197" s="34">
        <v>3.0000000000000001E-3</v>
      </c>
      <c r="D197" s="35">
        <f t="shared" si="21"/>
        <v>2E-3</v>
      </c>
      <c r="E197" s="36">
        <v>5.0000000000000001E-3</v>
      </c>
    </row>
    <row r="198" spans="1:5" ht="13.5" x14ac:dyDescent="0.2">
      <c r="A198" s="107"/>
      <c r="B198" s="27" t="s">
        <v>24</v>
      </c>
      <c r="C198" s="34">
        <v>1.4E-2</v>
      </c>
      <c r="D198" s="35">
        <f t="shared" si="21"/>
        <v>1.9000000000000003E-2</v>
      </c>
      <c r="E198" s="36">
        <v>3.3000000000000002E-2</v>
      </c>
    </row>
    <row r="199" spans="1:5" ht="13.5" x14ac:dyDescent="0.2">
      <c r="A199" s="107"/>
      <c r="B199" s="29" t="s">
        <v>25</v>
      </c>
      <c r="C199" s="34">
        <v>6.0000000000000001E-3</v>
      </c>
      <c r="D199" s="35">
        <f t="shared" si="21"/>
        <v>4.0000000000000001E-3</v>
      </c>
      <c r="E199" s="36">
        <v>0.01</v>
      </c>
    </row>
    <row r="200" spans="1:5" ht="13.5" x14ac:dyDescent="0.2">
      <c r="A200" s="107"/>
      <c r="B200" s="29" t="s">
        <v>26</v>
      </c>
      <c r="C200" s="34">
        <v>8.0000000000000002E-3</v>
      </c>
      <c r="D200" s="35">
        <f t="shared" si="21"/>
        <v>4.5999999999999999E-2</v>
      </c>
      <c r="E200" s="36">
        <v>5.3999999999999999E-2</v>
      </c>
    </row>
    <row r="201" spans="1:5" ht="13.5" x14ac:dyDescent="0.2">
      <c r="A201" s="107"/>
      <c r="B201" s="27" t="s">
        <v>27</v>
      </c>
      <c r="C201" s="34">
        <v>3.3000000000000002E-2</v>
      </c>
      <c r="D201" s="35">
        <f t="shared" si="21"/>
        <v>4.0999999999999995E-2</v>
      </c>
      <c r="E201" s="36">
        <v>7.3999999999999996E-2</v>
      </c>
    </row>
    <row r="202" spans="1:5" ht="13.5" x14ac:dyDescent="0.2">
      <c r="A202" s="107"/>
      <c r="B202" s="29" t="s">
        <v>28</v>
      </c>
      <c r="C202" s="34">
        <v>2.3E-2</v>
      </c>
      <c r="D202" s="35">
        <f t="shared" si="21"/>
        <v>8.0000000000000002E-3</v>
      </c>
      <c r="E202" s="36">
        <v>3.1E-2</v>
      </c>
    </row>
    <row r="203" spans="1:5" ht="13.5" x14ac:dyDescent="0.2">
      <c r="A203" s="107"/>
      <c r="B203" s="29" t="s">
        <v>14</v>
      </c>
      <c r="C203" s="34">
        <v>4.2999999999999997E-2</v>
      </c>
      <c r="D203" s="35">
        <f t="shared" si="21"/>
        <v>4.2999999999999997E-2</v>
      </c>
      <c r="E203" s="36">
        <v>8.5999999999999993E-2</v>
      </c>
    </row>
    <row r="204" spans="1:5" ht="13.5" x14ac:dyDescent="0.2">
      <c r="A204" s="107"/>
      <c r="B204" s="27" t="s">
        <v>10</v>
      </c>
      <c r="C204" s="34">
        <v>1.9E-2</v>
      </c>
      <c r="D204" s="35">
        <f t="shared" si="21"/>
        <v>1.5000000000000003E-2</v>
      </c>
      <c r="E204" s="36">
        <v>3.4000000000000002E-2</v>
      </c>
    </row>
    <row r="205" spans="1:5" ht="13.5" x14ac:dyDescent="0.2">
      <c r="A205" s="107"/>
      <c r="B205" s="27" t="s">
        <v>104</v>
      </c>
      <c r="C205" s="34">
        <v>6.0000000000000001E-3</v>
      </c>
      <c r="D205" s="35">
        <f t="shared" si="21"/>
        <v>4.0000000000000001E-3</v>
      </c>
      <c r="E205" s="36">
        <v>0.01</v>
      </c>
    </row>
    <row r="206" spans="1:5" ht="13.5" x14ac:dyDescent="0.2">
      <c r="A206" s="107"/>
      <c r="B206" s="148"/>
      <c r="C206" s="149"/>
      <c r="D206" s="150"/>
      <c r="E206" s="151"/>
    </row>
    <row r="207" spans="1:5" ht="14.25" thickBot="1" x14ac:dyDescent="0.25">
      <c r="A207" s="108"/>
      <c r="B207" s="30" t="s">
        <v>6</v>
      </c>
      <c r="C207" s="37">
        <v>0.51700000000000002</v>
      </c>
      <c r="D207" s="38">
        <f>E207-C207</f>
        <v>0.48299999999999998</v>
      </c>
      <c r="E207" s="39">
        <v>1</v>
      </c>
    </row>
    <row r="209" spans="1:6" x14ac:dyDescent="0.2">
      <c r="A209" s="1">
        <v>2010</v>
      </c>
    </row>
    <row r="210" spans="1:6" ht="14.25" customHeight="1" x14ac:dyDescent="0.2">
      <c r="A210" s="254"/>
      <c r="B210" s="255"/>
      <c r="C210" s="286" t="s">
        <v>3</v>
      </c>
      <c r="D210" s="287"/>
      <c r="E210" s="287"/>
      <c r="F210" s="288"/>
    </row>
    <row r="211" spans="1:6" ht="12.75" x14ac:dyDescent="0.2">
      <c r="A211" s="256"/>
      <c r="B211" s="46"/>
      <c r="C211" s="286" t="s">
        <v>35</v>
      </c>
      <c r="D211" s="287"/>
      <c r="E211" s="287"/>
      <c r="F211" s="288"/>
    </row>
    <row r="212" spans="1:6" ht="12.75" x14ac:dyDescent="0.2">
      <c r="A212" s="257"/>
      <c r="B212" s="258"/>
      <c r="C212" s="262" t="s">
        <v>42</v>
      </c>
      <c r="D212" s="263" t="s">
        <v>32</v>
      </c>
      <c r="E212" s="263" t="s">
        <v>43</v>
      </c>
      <c r="F212" s="264" t="s">
        <v>31</v>
      </c>
    </row>
    <row r="213" spans="1:6" ht="13.15" customHeight="1" x14ac:dyDescent="0.2">
      <c r="A213" s="250" t="s">
        <v>34</v>
      </c>
      <c r="B213" s="251" t="s">
        <v>8</v>
      </c>
      <c r="C213" s="252">
        <f>I7</f>
        <v>11</v>
      </c>
      <c r="D213" s="253">
        <f t="shared" ref="D213:D242" si="22">C213/$R$38</f>
        <v>1.1554621848739496E-2</v>
      </c>
      <c r="E213" s="252">
        <f t="shared" ref="E213:E242" si="23">$R7-C213</f>
        <v>25</v>
      </c>
      <c r="F213" s="253">
        <f t="shared" ref="F213:F242" si="24">E213/$R$38</f>
        <v>2.6260504201680673E-2</v>
      </c>
    </row>
    <row r="214" spans="1:6" ht="13.15" customHeight="1" x14ac:dyDescent="0.2">
      <c r="A214" s="154"/>
      <c r="B214" s="153" t="s">
        <v>9</v>
      </c>
      <c r="C214" s="48">
        <f t="shared" ref="C214:C244" si="25">I8</f>
        <v>13</v>
      </c>
      <c r="D214" s="49">
        <f t="shared" si="22"/>
        <v>1.365546218487395E-2</v>
      </c>
      <c r="E214" s="48">
        <f t="shared" si="23"/>
        <v>20</v>
      </c>
      <c r="F214" s="49">
        <f t="shared" si="24"/>
        <v>2.100840336134454E-2</v>
      </c>
    </row>
    <row r="215" spans="1:6" ht="13.15" customHeight="1" x14ac:dyDescent="0.2">
      <c r="A215" s="154"/>
      <c r="B215" s="153" t="s">
        <v>45</v>
      </c>
      <c r="C215" s="48">
        <f t="shared" si="25"/>
        <v>3</v>
      </c>
      <c r="D215" s="49">
        <f t="shared" si="22"/>
        <v>3.1512605042016808E-3</v>
      </c>
      <c r="E215" s="48">
        <f t="shared" si="23"/>
        <v>2</v>
      </c>
      <c r="F215" s="49">
        <f t="shared" si="24"/>
        <v>2.1008403361344537E-3</v>
      </c>
    </row>
    <row r="216" spans="1:6" ht="13.15" customHeight="1" x14ac:dyDescent="0.2">
      <c r="A216" s="154"/>
      <c r="B216" s="153" t="s">
        <v>46</v>
      </c>
      <c r="C216" s="48">
        <f t="shared" si="25"/>
        <v>14</v>
      </c>
      <c r="D216" s="49">
        <f t="shared" si="22"/>
        <v>1.4705882352941176E-2</v>
      </c>
      <c r="E216" s="48">
        <f t="shared" si="23"/>
        <v>40</v>
      </c>
      <c r="F216" s="49">
        <f t="shared" si="24"/>
        <v>4.2016806722689079E-2</v>
      </c>
    </row>
    <row r="217" spans="1:6" ht="13.15" customHeight="1" x14ac:dyDescent="0.2">
      <c r="A217" s="154"/>
      <c r="B217" s="153" t="s">
        <v>19</v>
      </c>
      <c r="C217" s="48">
        <f t="shared" si="25"/>
        <v>20</v>
      </c>
      <c r="D217" s="49">
        <f t="shared" si="22"/>
        <v>2.100840336134454E-2</v>
      </c>
      <c r="E217" s="48">
        <f t="shared" si="23"/>
        <v>19</v>
      </c>
      <c r="F217" s="49">
        <f t="shared" si="24"/>
        <v>1.9957983193277309E-2</v>
      </c>
    </row>
    <row r="218" spans="1:6" ht="13.15" customHeight="1" x14ac:dyDescent="0.2">
      <c r="A218" s="154"/>
      <c r="B218" s="153" t="s">
        <v>11</v>
      </c>
      <c r="C218" s="48">
        <f t="shared" si="25"/>
        <v>18</v>
      </c>
      <c r="D218" s="49">
        <f t="shared" si="22"/>
        <v>1.8907563025210083E-2</v>
      </c>
      <c r="E218" s="48">
        <f t="shared" si="23"/>
        <v>22</v>
      </c>
      <c r="F218" s="49">
        <f t="shared" si="24"/>
        <v>2.3109243697478993E-2</v>
      </c>
    </row>
    <row r="219" spans="1:6" ht="13.15" customHeight="1" x14ac:dyDescent="0.2">
      <c r="A219" s="154"/>
      <c r="B219" s="153" t="s">
        <v>13</v>
      </c>
      <c r="C219" s="48">
        <f t="shared" si="25"/>
        <v>1</v>
      </c>
      <c r="D219" s="49">
        <f t="shared" si="22"/>
        <v>1.0504201680672268E-3</v>
      </c>
      <c r="E219" s="48">
        <f t="shared" si="23"/>
        <v>5</v>
      </c>
      <c r="F219" s="49">
        <f t="shared" si="24"/>
        <v>5.2521008403361349E-3</v>
      </c>
    </row>
    <row r="220" spans="1:6" ht="13.15" customHeight="1" x14ac:dyDescent="0.2">
      <c r="A220" s="154"/>
      <c r="B220" s="153" t="s">
        <v>15</v>
      </c>
      <c r="C220" s="48">
        <f t="shared" si="25"/>
        <v>3</v>
      </c>
      <c r="D220" s="49">
        <f t="shared" si="22"/>
        <v>3.1512605042016808E-3</v>
      </c>
      <c r="E220" s="48">
        <f t="shared" si="23"/>
        <v>15</v>
      </c>
      <c r="F220" s="49">
        <f t="shared" si="24"/>
        <v>1.5756302521008403E-2</v>
      </c>
    </row>
    <row r="221" spans="1:6" ht="13.15" customHeight="1" x14ac:dyDescent="0.2">
      <c r="A221" s="154"/>
      <c r="B221" s="153" t="s">
        <v>16</v>
      </c>
      <c r="C221" s="48">
        <f t="shared" si="25"/>
        <v>15</v>
      </c>
      <c r="D221" s="49">
        <f t="shared" si="22"/>
        <v>1.5756302521008403E-2</v>
      </c>
      <c r="E221" s="48">
        <f t="shared" si="23"/>
        <v>23</v>
      </c>
      <c r="F221" s="49">
        <f t="shared" si="24"/>
        <v>2.4159663865546219E-2</v>
      </c>
    </row>
    <row r="222" spans="1:6" ht="13.15" customHeight="1" x14ac:dyDescent="0.2">
      <c r="A222" s="154"/>
      <c r="B222" s="153" t="s">
        <v>17</v>
      </c>
      <c r="C222" s="48">
        <f t="shared" si="25"/>
        <v>6</v>
      </c>
      <c r="D222" s="49">
        <f t="shared" si="22"/>
        <v>6.3025210084033615E-3</v>
      </c>
      <c r="E222" s="48">
        <f t="shared" si="23"/>
        <v>13</v>
      </c>
      <c r="F222" s="49">
        <f t="shared" si="24"/>
        <v>1.365546218487395E-2</v>
      </c>
    </row>
    <row r="223" spans="1:6" ht="13.15" customHeight="1" x14ac:dyDescent="0.2">
      <c r="A223" s="154"/>
      <c r="B223" s="153" t="s">
        <v>47</v>
      </c>
      <c r="C223" s="48">
        <f t="shared" si="25"/>
        <v>5</v>
      </c>
      <c r="D223" s="49">
        <f t="shared" si="22"/>
        <v>5.2521008403361349E-3</v>
      </c>
      <c r="E223" s="48">
        <f t="shared" si="23"/>
        <v>11</v>
      </c>
      <c r="F223" s="49">
        <f t="shared" si="24"/>
        <v>1.1554621848739496E-2</v>
      </c>
    </row>
    <row r="224" spans="1:6" ht="13.15" customHeight="1" x14ac:dyDescent="0.2">
      <c r="A224" s="154"/>
      <c r="B224" s="153" t="s">
        <v>12</v>
      </c>
      <c r="C224" s="48">
        <f t="shared" si="25"/>
        <v>43</v>
      </c>
      <c r="D224" s="49">
        <f t="shared" si="22"/>
        <v>4.5168067226890755E-2</v>
      </c>
      <c r="E224" s="48">
        <f t="shared" si="23"/>
        <v>56</v>
      </c>
      <c r="F224" s="49">
        <f t="shared" si="24"/>
        <v>5.8823529411764705E-2</v>
      </c>
    </row>
    <row r="225" spans="1:6" ht="13.15" customHeight="1" x14ac:dyDescent="0.2">
      <c r="A225" s="154"/>
      <c r="B225" s="153" t="s">
        <v>18</v>
      </c>
      <c r="C225" s="48">
        <f t="shared" si="25"/>
        <v>1</v>
      </c>
      <c r="D225" s="49">
        <f t="shared" si="22"/>
        <v>1.0504201680672268E-3</v>
      </c>
      <c r="E225" s="48">
        <f t="shared" si="23"/>
        <v>30</v>
      </c>
      <c r="F225" s="49">
        <f t="shared" si="24"/>
        <v>3.1512605042016806E-2</v>
      </c>
    </row>
    <row r="226" spans="1:6" ht="13.15" customHeight="1" x14ac:dyDescent="0.2">
      <c r="A226" s="154"/>
      <c r="B226" s="153" t="s">
        <v>20</v>
      </c>
      <c r="C226" s="48">
        <f t="shared" si="25"/>
        <v>29</v>
      </c>
      <c r="D226" s="49">
        <f t="shared" si="22"/>
        <v>3.0462184873949579E-2</v>
      </c>
      <c r="E226" s="48">
        <f t="shared" si="23"/>
        <v>18</v>
      </c>
      <c r="F226" s="49">
        <f t="shared" si="24"/>
        <v>1.8907563025210083E-2</v>
      </c>
    </row>
    <row r="227" spans="1:6" ht="13.15" customHeight="1" x14ac:dyDescent="0.2">
      <c r="A227" s="154"/>
      <c r="B227" s="153" t="s">
        <v>21</v>
      </c>
      <c r="C227" s="48">
        <f t="shared" si="25"/>
        <v>19</v>
      </c>
      <c r="D227" s="49">
        <f t="shared" si="22"/>
        <v>1.9957983193277309E-2</v>
      </c>
      <c r="E227" s="48">
        <f t="shared" si="23"/>
        <v>10</v>
      </c>
      <c r="F227" s="49">
        <f t="shared" si="24"/>
        <v>1.050420168067227E-2</v>
      </c>
    </row>
    <row r="228" spans="1:6" ht="13.15" customHeight="1" x14ac:dyDescent="0.2">
      <c r="A228" s="154"/>
      <c r="B228" s="153" t="s">
        <v>22</v>
      </c>
      <c r="C228" s="48">
        <f t="shared" si="25"/>
        <v>42</v>
      </c>
      <c r="D228" s="49">
        <f t="shared" si="22"/>
        <v>4.4117647058823532E-2</v>
      </c>
      <c r="E228" s="48">
        <f t="shared" si="23"/>
        <v>74</v>
      </c>
      <c r="F228" s="49">
        <f t="shared" si="24"/>
        <v>7.7731092436974791E-2</v>
      </c>
    </row>
    <row r="229" spans="1:6" ht="13.15" customHeight="1" x14ac:dyDescent="0.2">
      <c r="A229" s="154"/>
      <c r="B229" s="153" t="s">
        <v>48</v>
      </c>
      <c r="C229" s="48">
        <f t="shared" si="25"/>
        <v>9</v>
      </c>
      <c r="D229" s="49">
        <f t="shared" si="22"/>
        <v>9.4537815126050414E-3</v>
      </c>
      <c r="E229" s="48">
        <f t="shared" si="23"/>
        <v>19</v>
      </c>
      <c r="F229" s="49">
        <f t="shared" si="24"/>
        <v>1.9957983193277309E-2</v>
      </c>
    </row>
    <row r="230" spans="1:6" ht="13.15" customHeight="1" x14ac:dyDescent="0.2">
      <c r="A230" s="154"/>
      <c r="B230" s="153" t="s">
        <v>23</v>
      </c>
      <c r="C230" s="48">
        <f t="shared" si="25"/>
        <v>4</v>
      </c>
      <c r="D230" s="49">
        <f t="shared" si="22"/>
        <v>4.2016806722689074E-3</v>
      </c>
      <c r="E230" s="48">
        <f t="shared" si="23"/>
        <v>0</v>
      </c>
      <c r="F230" s="49">
        <f t="shared" si="24"/>
        <v>0</v>
      </c>
    </row>
    <row r="231" spans="1:6" ht="13.15" customHeight="1" x14ac:dyDescent="0.2">
      <c r="A231" s="154"/>
      <c r="B231" s="153" t="s">
        <v>29</v>
      </c>
      <c r="C231" s="48">
        <f t="shared" si="25"/>
        <v>1</v>
      </c>
      <c r="D231" s="49">
        <f t="shared" si="22"/>
        <v>1.0504201680672268E-3</v>
      </c>
      <c r="E231" s="48">
        <f t="shared" si="23"/>
        <v>4</v>
      </c>
      <c r="F231" s="49">
        <f t="shared" si="24"/>
        <v>4.2016806722689074E-3</v>
      </c>
    </row>
    <row r="232" spans="1:6" ht="13.15" customHeight="1" x14ac:dyDescent="0.2">
      <c r="A232" s="154"/>
      <c r="B232" s="153" t="s">
        <v>24</v>
      </c>
      <c r="C232" s="48">
        <f t="shared" si="25"/>
        <v>5</v>
      </c>
      <c r="D232" s="49">
        <f t="shared" si="22"/>
        <v>5.2521008403361349E-3</v>
      </c>
      <c r="E232" s="48">
        <f t="shared" si="23"/>
        <v>3</v>
      </c>
      <c r="F232" s="49">
        <f t="shared" si="24"/>
        <v>3.1512605042016808E-3</v>
      </c>
    </row>
    <row r="233" spans="1:6" ht="13.15" customHeight="1" x14ac:dyDescent="0.2">
      <c r="A233" s="154"/>
      <c r="B233" s="153" t="s">
        <v>25</v>
      </c>
      <c r="C233" s="48">
        <f t="shared" si="25"/>
        <v>4</v>
      </c>
      <c r="D233" s="49">
        <f t="shared" si="22"/>
        <v>4.2016806722689074E-3</v>
      </c>
      <c r="E233" s="48">
        <f t="shared" si="23"/>
        <v>10</v>
      </c>
      <c r="F233" s="49">
        <f t="shared" si="24"/>
        <v>1.050420168067227E-2</v>
      </c>
    </row>
    <row r="234" spans="1:6" ht="13.15" customHeight="1" x14ac:dyDescent="0.2">
      <c r="A234" s="154"/>
      <c r="B234" s="153" t="s">
        <v>26</v>
      </c>
      <c r="C234" s="48">
        <f t="shared" si="25"/>
        <v>9</v>
      </c>
      <c r="D234" s="49">
        <f t="shared" si="22"/>
        <v>9.4537815126050414E-3</v>
      </c>
      <c r="E234" s="48">
        <f t="shared" si="23"/>
        <v>26</v>
      </c>
      <c r="F234" s="49">
        <f t="shared" si="24"/>
        <v>2.7310924369747899E-2</v>
      </c>
    </row>
    <row r="235" spans="1:6" ht="13.15" customHeight="1" x14ac:dyDescent="0.2">
      <c r="A235" s="154"/>
      <c r="B235" s="153" t="s">
        <v>49</v>
      </c>
      <c r="C235" s="48">
        <f t="shared" si="25"/>
        <v>20</v>
      </c>
      <c r="D235" s="49">
        <f t="shared" si="22"/>
        <v>2.100840336134454E-2</v>
      </c>
      <c r="E235" s="48">
        <f t="shared" si="23"/>
        <v>4</v>
      </c>
      <c r="F235" s="49">
        <f t="shared" si="24"/>
        <v>4.2016806722689074E-3</v>
      </c>
    </row>
    <row r="236" spans="1:6" ht="13.15" customHeight="1" x14ac:dyDescent="0.2">
      <c r="A236" s="154"/>
      <c r="B236" s="153" t="s">
        <v>50</v>
      </c>
      <c r="C236" s="48">
        <f t="shared" si="25"/>
        <v>11</v>
      </c>
      <c r="D236" s="49">
        <f t="shared" si="22"/>
        <v>1.1554621848739496E-2</v>
      </c>
      <c r="E236" s="48">
        <f t="shared" si="23"/>
        <v>15</v>
      </c>
      <c r="F236" s="49">
        <f t="shared" si="24"/>
        <v>1.5756302521008403E-2</v>
      </c>
    </row>
    <row r="237" spans="1:6" ht="13.15" customHeight="1" x14ac:dyDescent="0.2">
      <c r="A237" s="154"/>
      <c r="B237" s="153" t="s">
        <v>44</v>
      </c>
      <c r="C237" s="48">
        <f t="shared" si="25"/>
        <v>15</v>
      </c>
      <c r="D237" s="49">
        <f t="shared" si="22"/>
        <v>1.5756302521008403E-2</v>
      </c>
      <c r="E237" s="48">
        <f t="shared" si="23"/>
        <v>41</v>
      </c>
      <c r="F237" s="49">
        <f t="shared" si="24"/>
        <v>4.3067226890756302E-2</v>
      </c>
    </row>
    <row r="238" spans="1:6" ht="13.15" customHeight="1" x14ac:dyDescent="0.2">
      <c r="A238" s="154"/>
      <c r="B238" s="153" t="s">
        <v>28</v>
      </c>
      <c r="C238" s="48">
        <f t="shared" si="25"/>
        <v>15</v>
      </c>
      <c r="D238" s="49">
        <f t="shared" si="22"/>
        <v>1.5756302521008403E-2</v>
      </c>
      <c r="E238" s="48">
        <f t="shared" si="23"/>
        <v>7</v>
      </c>
      <c r="F238" s="49">
        <f t="shared" si="24"/>
        <v>7.3529411764705881E-3</v>
      </c>
    </row>
    <row r="239" spans="1:6" ht="13.15" customHeight="1" x14ac:dyDescent="0.2">
      <c r="A239" s="154"/>
      <c r="B239" s="153" t="s">
        <v>14</v>
      </c>
      <c r="C239" s="48">
        <f t="shared" si="25"/>
        <v>32</v>
      </c>
      <c r="D239" s="49">
        <f t="shared" si="22"/>
        <v>3.3613445378151259E-2</v>
      </c>
      <c r="E239" s="48">
        <f t="shared" si="23"/>
        <v>24</v>
      </c>
      <c r="F239" s="49">
        <f t="shared" si="24"/>
        <v>2.5210084033613446E-2</v>
      </c>
    </row>
    <row r="240" spans="1:6" ht="13.15" customHeight="1" x14ac:dyDescent="0.2">
      <c r="A240" s="154"/>
      <c r="B240" s="153" t="s">
        <v>39</v>
      </c>
      <c r="C240" s="48">
        <f t="shared" si="25"/>
        <v>8</v>
      </c>
      <c r="D240" s="49">
        <f t="shared" si="22"/>
        <v>8.4033613445378148E-3</v>
      </c>
      <c r="E240" s="48">
        <f t="shared" si="23"/>
        <v>7</v>
      </c>
      <c r="F240" s="49">
        <f t="shared" si="24"/>
        <v>7.3529411764705881E-3</v>
      </c>
    </row>
    <row r="241" spans="1:6" ht="13.15" customHeight="1" x14ac:dyDescent="0.2">
      <c r="A241" s="154"/>
      <c r="B241" s="153" t="s">
        <v>10</v>
      </c>
      <c r="C241" s="48">
        <f t="shared" si="25"/>
        <v>8</v>
      </c>
      <c r="D241" s="49">
        <f t="shared" si="22"/>
        <v>8.4033613445378148E-3</v>
      </c>
      <c r="E241" s="48">
        <f t="shared" si="23"/>
        <v>11</v>
      </c>
      <c r="F241" s="49">
        <f t="shared" si="24"/>
        <v>1.1554621848739496E-2</v>
      </c>
    </row>
    <row r="242" spans="1:6" ht="13.15" customHeight="1" x14ac:dyDescent="0.2">
      <c r="A242" s="154"/>
      <c r="B242" s="153" t="s">
        <v>104</v>
      </c>
      <c r="C242" s="48">
        <f t="shared" si="25"/>
        <v>8</v>
      </c>
      <c r="D242" s="49">
        <f t="shared" si="22"/>
        <v>8.4033613445378148E-3</v>
      </c>
      <c r="E242" s="48">
        <f t="shared" si="23"/>
        <v>6</v>
      </c>
      <c r="F242" s="49">
        <f t="shared" si="24"/>
        <v>6.3025210084033615E-3</v>
      </c>
    </row>
    <row r="243" spans="1:6" ht="13.15" customHeight="1" x14ac:dyDescent="0.2">
      <c r="A243" s="155"/>
      <c r="B243" s="50"/>
      <c r="C243" s="48"/>
      <c r="D243" s="49"/>
      <c r="E243" s="48"/>
      <c r="F243" s="49"/>
    </row>
    <row r="244" spans="1:6" ht="13.15" customHeight="1" x14ac:dyDescent="0.2">
      <c r="A244" s="83"/>
      <c r="B244" s="51" t="s">
        <v>6</v>
      </c>
      <c r="C244" s="48">
        <f t="shared" si="25"/>
        <v>392</v>
      </c>
      <c r="D244" s="49">
        <f>C244/$R$38</f>
        <v>0.41176470588235292</v>
      </c>
      <c r="E244" s="48">
        <f>$R38-C244</f>
        <v>560</v>
      </c>
      <c r="F244" s="49">
        <f>E244/$R$38</f>
        <v>0.58823529411764708</v>
      </c>
    </row>
    <row r="247" spans="1:6" ht="12.75" thickBot="1" x14ac:dyDescent="0.25">
      <c r="A247" s="1">
        <v>2005</v>
      </c>
    </row>
    <row r="248" spans="1:6" ht="14.25" customHeight="1" thickBot="1" x14ac:dyDescent="0.25">
      <c r="A248" s="25"/>
      <c r="B248" s="25"/>
      <c r="C248" s="289" t="s">
        <v>3</v>
      </c>
      <c r="D248" s="289"/>
      <c r="E248" s="290"/>
    </row>
    <row r="249" spans="1:6" ht="13.5" thickBot="1" x14ac:dyDescent="0.25">
      <c r="A249" s="26"/>
      <c r="B249" s="26"/>
      <c r="C249" s="289" t="s">
        <v>35</v>
      </c>
      <c r="D249" s="289"/>
      <c r="E249" s="289"/>
    </row>
    <row r="250" spans="1:6" ht="13.5" thickBot="1" x14ac:dyDescent="0.25">
      <c r="A250" s="26"/>
      <c r="B250" s="26"/>
      <c r="C250" s="40" t="s">
        <v>32</v>
      </c>
      <c r="D250" s="41" t="s">
        <v>31</v>
      </c>
      <c r="E250" s="42" t="s">
        <v>6</v>
      </c>
    </row>
    <row r="251" spans="1:6" ht="13.5" x14ac:dyDescent="0.2">
      <c r="A251" s="106" t="s">
        <v>34</v>
      </c>
      <c r="B251" s="28" t="s">
        <v>8</v>
      </c>
      <c r="C251" s="32">
        <v>8.0000000000000002E-3</v>
      </c>
      <c r="D251" s="33">
        <f t="shared" ref="D251:D273" si="26">E251-C251</f>
        <v>3.1E-2</v>
      </c>
      <c r="E251" s="31">
        <v>3.9E-2</v>
      </c>
    </row>
    <row r="252" spans="1:6" ht="13.5" x14ac:dyDescent="0.2">
      <c r="A252" s="107"/>
      <c r="B252" s="29" t="s">
        <v>9</v>
      </c>
      <c r="C252" s="34">
        <v>6.0000000000000001E-3</v>
      </c>
      <c r="D252" s="35">
        <f t="shared" si="26"/>
        <v>1.1999999999999999E-2</v>
      </c>
      <c r="E252" s="36">
        <v>1.7999999999999999E-2</v>
      </c>
    </row>
    <row r="253" spans="1:6" ht="13.5" x14ac:dyDescent="0.2">
      <c r="A253" s="107"/>
      <c r="B253" s="29" t="s">
        <v>19</v>
      </c>
      <c r="C253" s="34">
        <v>8.0000000000000002E-3</v>
      </c>
      <c r="D253" s="35">
        <f t="shared" si="26"/>
        <v>9.9999999999999985E-3</v>
      </c>
      <c r="E253" s="36">
        <v>1.7999999999999999E-2</v>
      </c>
    </row>
    <row r="254" spans="1:6" ht="13.5" x14ac:dyDescent="0.2">
      <c r="A254" s="107"/>
      <c r="B254" s="27" t="s">
        <v>11</v>
      </c>
      <c r="C254" s="34">
        <v>2.1000000000000001E-2</v>
      </c>
      <c r="D254" s="35">
        <f t="shared" si="26"/>
        <v>6.0999999999999999E-2</v>
      </c>
      <c r="E254" s="36">
        <v>8.2000000000000003E-2</v>
      </c>
    </row>
    <row r="255" spans="1:6" ht="13.5" x14ac:dyDescent="0.2">
      <c r="A255" s="107"/>
      <c r="B255" s="29" t="s">
        <v>13</v>
      </c>
      <c r="C255" s="34">
        <v>1E-3</v>
      </c>
      <c r="D255" s="35">
        <f t="shared" si="26"/>
        <v>9.9999999999999985E-3</v>
      </c>
      <c r="E255" s="36">
        <v>1.0999999999999999E-2</v>
      </c>
    </row>
    <row r="256" spans="1:6" ht="13.5" x14ac:dyDescent="0.2">
      <c r="A256" s="107"/>
      <c r="B256" s="29" t="s">
        <v>15</v>
      </c>
      <c r="C256" s="34">
        <v>5.0000000000000001E-3</v>
      </c>
      <c r="D256" s="35">
        <f t="shared" si="26"/>
        <v>1.2999999999999998E-2</v>
      </c>
      <c r="E256" s="36">
        <v>1.7999999999999999E-2</v>
      </c>
    </row>
    <row r="257" spans="1:5" ht="13.5" x14ac:dyDescent="0.2">
      <c r="A257" s="107"/>
      <c r="B257" s="29" t="s">
        <v>16</v>
      </c>
      <c r="C257" s="34">
        <v>0.02</v>
      </c>
      <c r="D257" s="35">
        <f t="shared" si="26"/>
        <v>2.2000000000000002E-2</v>
      </c>
      <c r="E257" s="36">
        <v>4.2000000000000003E-2</v>
      </c>
    </row>
    <row r="258" spans="1:5" ht="13.5" x14ac:dyDescent="0.2">
      <c r="A258" s="107"/>
      <c r="B258" s="29" t="s">
        <v>17</v>
      </c>
      <c r="C258" s="34">
        <v>6.0000000000000001E-3</v>
      </c>
      <c r="D258" s="35">
        <f t="shared" si="26"/>
        <v>2.4E-2</v>
      </c>
      <c r="E258" s="36">
        <v>0.03</v>
      </c>
    </row>
    <row r="259" spans="1:5" ht="13.5" x14ac:dyDescent="0.2">
      <c r="A259" s="107"/>
      <c r="B259" s="29" t="s">
        <v>12</v>
      </c>
      <c r="C259" s="34">
        <v>7.3999999999999996E-2</v>
      </c>
      <c r="D259" s="35">
        <f t="shared" si="26"/>
        <v>9.2000000000000012E-2</v>
      </c>
      <c r="E259" s="36">
        <v>0.16600000000000001</v>
      </c>
    </row>
    <row r="260" spans="1:5" ht="13.5" x14ac:dyDescent="0.2">
      <c r="A260" s="107"/>
      <c r="B260" s="29" t="s">
        <v>18</v>
      </c>
      <c r="C260" s="34">
        <v>4.0000000000000001E-3</v>
      </c>
      <c r="D260" s="35">
        <f t="shared" si="26"/>
        <v>0.01</v>
      </c>
      <c r="E260" s="36">
        <v>1.4E-2</v>
      </c>
    </row>
    <row r="261" spans="1:5" ht="13.5" x14ac:dyDescent="0.2">
      <c r="A261" s="107"/>
      <c r="B261" s="29" t="s">
        <v>20</v>
      </c>
      <c r="C261" s="34">
        <v>4.2999999999999997E-2</v>
      </c>
      <c r="D261" s="35">
        <f t="shared" si="26"/>
        <v>3.4000000000000002E-2</v>
      </c>
      <c r="E261" s="36">
        <v>7.6999999999999999E-2</v>
      </c>
    </row>
    <row r="262" spans="1:5" ht="13.5" x14ac:dyDescent="0.2">
      <c r="A262" s="107"/>
      <c r="B262" s="29" t="s">
        <v>21</v>
      </c>
      <c r="C262" s="34">
        <v>2.5000000000000001E-2</v>
      </c>
      <c r="D262" s="35">
        <f t="shared" si="26"/>
        <v>3.2000000000000001E-2</v>
      </c>
      <c r="E262" s="36">
        <v>5.7000000000000002E-2</v>
      </c>
    </row>
    <row r="263" spans="1:5" ht="13.5" x14ac:dyDescent="0.2">
      <c r="A263" s="107"/>
      <c r="B263" s="29" t="s">
        <v>22</v>
      </c>
      <c r="C263" s="34">
        <v>2.4E-2</v>
      </c>
      <c r="D263" s="35">
        <f t="shared" si="26"/>
        <v>4.3000000000000003E-2</v>
      </c>
      <c r="E263" s="36">
        <v>6.7000000000000004E-2</v>
      </c>
    </row>
    <row r="264" spans="1:5" ht="13.5" x14ac:dyDescent="0.2">
      <c r="A264" s="107"/>
      <c r="B264" s="29" t="s">
        <v>23</v>
      </c>
      <c r="C264" s="34">
        <v>0.01</v>
      </c>
      <c r="D264" s="35">
        <f t="shared" si="26"/>
        <v>1.6E-2</v>
      </c>
      <c r="E264" s="36">
        <v>2.5999999999999999E-2</v>
      </c>
    </row>
    <row r="265" spans="1:5" ht="13.5" x14ac:dyDescent="0.2">
      <c r="A265" s="107"/>
      <c r="B265" s="27" t="s">
        <v>29</v>
      </c>
      <c r="C265" s="34">
        <v>0</v>
      </c>
      <c r="D265" s="35">
        <f t="shared" si="26"/>
        <v>5.0000000000000001E-3</v>
      </c>
      <c r="E265" s="36">
        <v>5.0000000000000001E-3</v>
      </c>
    </row>
    <row r="266" spans="1:5" ht="13.5" x14ac:dyDescent="0.2">
      <c r="A266" s="107"/>
      <c r="B266" s="27" t="s">
        <v>24</v>
      </c>
      <c r="C266" s="34">
        <v>1.7999999999999999E-2</v>
      </c>
      <c r="D266" s="35">
        <f t="shared" si="26"/>
        <v>1.5000000000000003E-2</v>
      </c>
      <c r="E266" s="36">
        <v>3.3000000000000002E-2</v>
      </c>
    </row>
    <row r="267" spans="1:5" ht="13.5" x14ac:dyDescent="0.2">
      <c r="A267" s="107"/>
      <c r="B267" s="29" t="s">
        <v>25</v>
      </c>
      <c r="C267" s="34">
        <v>4.0000000000000001E-3</v>
      </c>
      <c r="D267" s="35">
        <f t="shared" si="26"/>
        <v>6.0000000000000001E-3</v>
      </c>
      <c r="E267" s="36">
        <v>0.01</v>
      </c>
    </row>
    <row r="268" spans="1:5" ht="13.5" x14ac:dyDescent="0.2">
      <c r="A268" s="107"/>
      <c r="B268" s="29" t="s">
        <v>26</v>
      </c>
      <c r="C268" s="34">
        <v>0.01</v>
      </c>
      <c r="D268" s="35">
        <f t="shared" si="26"/>
        <v>4.3999999999999997E-2</v>
      </c>
      <c r="E268" s="36">
        <v>5.3999999999999999E-2</v>
      </c>
    </row>
    <row r="269" spans="1:5" ht="13.5" x14ac:dyDescent="0.2">
      <c r="A269" s="107"/>
      <c r="B269" s="27" t="s">
        <v>27</v>
      </c>
      <c r="C269" s="34">
        <v>2.9000000000000001E-2</v>
      </c>
      <c r="D269" s="35">
        <f t="shared" si="26"/>
        <v>4.4999999999999998E-2</v>
      </c>
      <c r="E269" s="36">
        <v>7.3999999999999996E-2</v>
      </c>
    </row>
    <row r="270" spans="1:5" ht="13.5" x14ac:dyDescent="0.2">
      <c r="A270" s="107"/>
      <c r="B270" s="29" t="s">
        <v>28</v>
      </c>
      <c r="C270" s="34">
        <v>1.6E-2</v>
      </c>
      <c r="D270" s="35">
        <f t="shared" si="26"/>
        <v>1.4999999999999999E-2</v>
      </c>
      <c r="E270" s="36">
        <v>3.1E-2</v>
      </c>
    </row>
    <row r="271" spans="1:5" ht="13.5" x14ac:dyDescent="0.2">
      <c r="A271" s="107"/>
      <c r="B271" s="29" t="s">
        <v>14</v>
      </c>
      <c r="C271" s="34">
        <v>3.3000000000000002E-2</v>
      </c>
      <c r="D271" s="35">
        <f t="shared" si="26"/>
        <v>5.2999999999999992E-2</v>
      </c>
      <c r="E271" s="36">
        <v>8.5999999999999993E-2</v>
      </c>
    </row>
    <row r="272" spans="1:5" ht="13.5" x14ac:dyDescent="0.2">
      <c r="A272" s="107"/>
      <c r="B272" s="27" t="s">
        <v>10</v>
      </c>
      <c r="C272" s="34">
        <v>1.2999999999999999E-2</v>
      </c>
      <c r="D272" s="35">
        <f t="shared" si="26"/>
        <v>2.1000000000000005E-2</v>
      </c>
      <c r="E272" s="36">
        <v>3.4000000000000002E-2</v>
      </c>
    </row>
    <row r="273" spans="1:6" ht="13.5" x14ac:dyDescent="0.2">
      <c r="A273" s="107"/>
      <c r="B273" s="27" t="s">
        <v>104</v>
      </c>
      <c r="C273" s="34">
        <v>8.0000000000000002E-3</v>
      </c>
      <c r="D273" s="35">
        <f t="shared" si="26"/>
        <v>2E-3</v>
      </c>
      <c r="E273" s="36">
        <v>0.01</v>
      </c>
    </row>
    <row r="274" spans="1:6" ht="13.5" x14ac:dyDescent="0.2">
      <c r="A274" s="107"/>
      <c r="B274" s="148"/>
      <c r="C274" s="149"/>
      <c r="D274" s="150"/>
      <c r="E274" s="151"/>
    </row>
    <row r="275" spans="1:6" ht="14.25" thickBot="1" x14ac:dyDescent="0.25">
      <c r="A275" s="108"/>
      <c r="B275" s="30" t="s">
        <v>6</v>
      </c>
      <c r="C275" s="37">
        <v>0.38500000000000001</v>
      </c>
      <c r="D275" s="38">
        <f>E275-C275</f>
        <v>0.61499999999999999</v>
      </c>
      <c r="E275" s="39">
        <v>1</v>
      </c>
    </row>
    <row r="277" spans="1:6" ht="12.75" customHeight="1" x14ac:dyDescent="0.25">
      <c r="A277" s="2"/>
    </row>
    <row r="278" spans="1:6" x14ac:dyDescent="0.2">
      <c r="A278" s="1">
        <v>2010</v>
      </c>
    </row>
    <row r="279" spans="1:6" ht="25.5" customHeight="1" x14ac:dyDescent="0.2">
      <c r="A279" s="254"/>
      <c r="B279" s="255"/>
      <c r="C279" s="286" t="s">
        <v>4</v>
      </c>
      <c r="D279" s="287"/>
      <c r="E279" s="287"/>
      <c r="F279" s="288"/>
    </row>
    <row r="280" spans="1:6" ht="12.75" x14ac:dyDescent="0.2">
      <c r="A280" s="256"/>
      <c r="B280" s="46"/>
      <c r="C280" s="286" t="s">
        <v>35</v>
      </c>
      <c r="D280" s="287"/>
      <c r="E280" s="287"/>
      <c r="F280" s="288"/>
    </row>
    <row r="281" spans="1:6" ht="12.75" x14ac:dyDescent="0.2">
      <c r="A281" s="257"/>
      <c r="B281" s="258"/>
      <c r="C281" s="262" t="s">
        <v>42</v>
      </c>
      <c r="D281" s="263" t="s">
        <v>32</v>
      </c>
      <c r="E281" s="263" t="s">
        <v>43</v>
      </c>
      <c r="F281" s="264" t="s">
        <v>31</v>
      </c>
    </row>
    <row r="282" spans="1:6" ht="13.15" customHeight="1" x14ac:dyDescent="0.2">
      <c r="A282" s="250" t="s">
        <v>34</v>
      </c>
      <c r="B282" s="251" t="s">
        <v>8</v>
      </c>
      <c r="C282" s="252">
        <f>L7</f>
        <v>4</v>
      </c>
      <c r="D282" s="253">
        <f t="shared" ref="D282:D311" si="27">C282/$R$38</f>
        <v>4.2016806722689074E-3</v>
      </c>
      <c r="E282" s="252">
        <f t="shared" ref="E282:E311" si="28">$R7-C282</f>
        <v>32</v>
      </c>
      <c r="F282" s="253">
        <f t="shared" ref="F282:F311" si="29">E282/$R$38</f>
        <v>3.3613445378151259E-2</v>
      </c>
    </row>
    <row r="283" spans="1:6" ht="13.15" customHeight="1" x14ac:dyDescent="0.2">
      <c r="A283" s="154"/>
      <c r="B283" s="153" t="s">
        <v>9</v>
      </c>
      <c r="C283" s="48">
        <f t="shared" ref="C283:C313" si="30">L8</f>
        <v>7</v>
      </c>
      <c r="D283" s="49">
        <f t="shared" si="27"/>
        <v>7.3529411764705881E-3</v>
      </c>
      <c r="E283" s="48">
        <f t="shared" si="28"/>
        <v>26</v>
      </c>
      <c r="F283" s="49">
        <f t="shared" si="29"/>
        <v>2.7310924369747899E-2</v>
      </c>
    </row>
    <row r="284" spans="1:6" ht="13.15" customHeight="1" x14ac:dyDescent="0.2">
      <c r="A284" s="154"/>
      <c r="B284" s="153" t="s">
        <v>45</v>
      </c>
      <c r="C284" s="48">
        <f t="shared" si="30"/>
        <v>2</v>
      </c>
      <c r="D284" s="49">
        <f t="shared" si="27"/>
        <v>2.1008403361344537E-3</v>
      </c>
      <c r="E284" s="48">
        <f t="shared" si="28"/>
        <v>3</v>
      </c>
      <c r="F284" s="49">
        <f t="shared" si="29"/>
        <v>3.1512605042016808E-3</v>
      </c>
    </row>
    <row r="285" spans="1:6" ht="13.15" customHeight="1" x14ac:dyDescent="0.2">
      <c r="A285" s="154"/>
      <c r="B285" s="153" t="s">
        <v>46</v>
      </c>
      <c r="C285" s="48">
        <f t="shared" si="30"/>
        <v>6</v>
      </c>
      <c r="D285" s="49">
        <f t="shared" si="27"/>
        <v>6.3025210084033615E-3</v>
      </c>
      <c r="E285" s="48">
        <f t="shared" si="28"/>
        <v>48</v>
      </c>
      <c r="F285" s="49">
        <f t="shared" si="29"/>
        <v>5.0420168067226892E-2</v>
      </c>
    </row>
    <row r="286" spans="1:6" ht="13.15" customHeight="1" x14ac:dyDescent="0.2">
      <c r="A286" s="154"/>
      <c r="B286" s="153" t="s">
        <v>19</v>
      </c>
      <c r="C286" s="48">
        <f t="shared" si="30"/>
        <v>5</v>
      </c>
      <c r="D286" s="49">
        <f t="shared" si="27"/>
        <v>5.2521008403361349E-3</v>
      </c>
      <c r="E286" s="48">
        <f t="shared" si="28"/>
        <v>34</v>
      </c>
      <c r="F286" s="49">
        <f t="shared" si="29"/>
        <v>3.5714285714285712E-2</v>
      </c>
    </row>
    <row r="287" spans="1:6" ht="13.15" customHeight="1" x14ac:dyDescent="0.2">
      <c r="A287" s="154"/>
      <c r="B287" s="153" t="s">
        <v>11</v>
      </c>
      <c r="C287" s="48">
        <f t="shared" si="30"/>
        <v>23</v>
      </c>
      <c r="D287" s="49">
        <f t="shared" si="27"/>
        <v>2.4159663865546219E-2</v>
      </c>
      <c r="E287" s="48">
        <f t="shared" si="28"/>
        <v>17</v>
      </c>
      <c r="F287" s="49">
        <f t="shared" si="29"/>
        <v>1.7857142857142856E-2</v>
      </c>
    </row>
    <row r="288" spans="1:6" ht="13.15" customHeight="1" x14ac:dyDescent="0.2">
      <c r="A288" s="154"/>
      <c r="B288" s="153" t="s">
        <v>13</v>
      </c>
      <c r="C288" s="48">
        <f t="shared" si="30"/>
        <v>5</v>
      </c>
      <c r="D288" s="49">
        <f t="shared" si="27"/>
        <v>5.2521008403361349E-3</v>
      </c>
      <c r="E288" s="48">
        <f t="shared" si="28"/>
        <v>1</v>
      </c>
      <c r="F288" s="49">
        <f t="shared" si="29"/>
        <v>1.0504201680672268E-3</v>
      </c>
    </row>
    <row r="289" spans="1:6" ht="13.15" customHeight="1" x14ac:dyDescent="0.2">
      <c r="A289" s="154"/>
      <c r="B289" s="153" t="s">
        <v>15</v>
      </c>
      <c r="C289" s="48">
        <f t="shared" si="30"/>
        <v>3</v>
      </c>
      <c r="D289" s="49">
        <f t="shared" si="27"/>
        <v>3.1512605042016808E-3</v>
      </c>
      <c r="E289" s="48">
        <f t="shared" si="28"/>
        <v>15</v>
      </c>
      <c r="F289" s="49">
        <f t="shared" si="29"/>
        <v>1.5756302521008403E-2</v>
      </c>
    </row>
    <row r="290" spans="1:6" ht="13.15" customHeight="1" x14ac:dyDescent="0.2">
      <c r="A290" s="154"/>
      <c r="B290" s="153" t="s">
        <v>16</v>
      </c>
      <c r="C290" s="48">
        <f t="shared" si="30"/>
        <v>11</v>
      </c>
      <c r="D290" s="49">
        <f t="shared" si="27"/>
        <v>1.1554621848739496E-2</v>
      </c>
      <c r="E290" s="48">
        <f t="shared" si="28"/>
        <v>27</v>
      </c>
      <c r="F290" s="49">
        <f t="shared" si="29"/>
        <v>2.8361344537815126E-2</v>
      </c>
    </row>
    <row r="291" spans="1:6" ht="13.15" customHeight="1" x14ac:dyDescent="0.2">
      <c r="A291" s="154"/>
      <c r="B291" s="153" t="s">
        <v>17</v>
      </c>
      <c r="C291" s="48">
        <f t="shared" si="30"/>
        <v>4</v>
      </c>
      <c r="D291" s="49">
        <f t="shared" si="27"/>
        <v>4.2016806722689074E-3</v>
      </c>
      <c r="E291" s="48">
        <f t="shared" si="28"/>
        <v>15</v>
      </c>
      <c r="F291" s="49">
        <f t="shared" si="29"/>
        <v>1.5756302521008403E-2</v>
      </c>
    </row>
    <row r="292" spans="1:6" ht="13.15" customHeight="1" x14ac:dyDescent="0.2">
      <c r="A292" s="154"/>
      <c r="B292" s="153" t="s">
        <v>47</v>
      </c>
      <c r="C292" s="48">
        <f t="shared" si="30"/>
        <v>9</v>
      </c>
      <c r="D292" s="49">
        <f t="shared" si="27"/>
        <v>9.4537815126050414E-3</v>
      </c>
      <c r="E292" s="48">
        <f t="shared" si="28"/>
        <v>7</v>
      </c>
      <c r="F292" s="49">
        <f t="shared" si="29"/>
        <v>7.3529411764705881E-3</v>
      </c>
    </row>
    <row r="293" spans="1:6" ht="13.15" customHeight="1" x14ac:dyDescent="0.2">
      <c r="A293" s="154"/>
      <c r="B293" s="153" t="s">
        <v>12</v>
      </c>
      <c r="C293" s="48">
        <f t="shared" si="30"/>
        <v>11</v>
      </c>
      <c r="D293" s="49">
        <f t="shared" si="27"/>
        <v>1.1554621848739496E-2</v>
      </c>
      <c r="E293" s="48">
        <f t="shared" si="28"/>
        <v>88</v>
      </c>
      <c r="F293" s="49">
        <f t="shared" si="29"/>
        <v>9.2436974789915971E-2</v>
      </c>
    </row>
    <row r="294" spans="1:6" ht="13.15" customHeight="1" x14ac:dyDescent="0.2">
      <c r="A294" s="154"/>
      <c r="B294" s="153" t="s">
        <v>18</v>
      </c>
      <c r="C294" s="48">
        <f t="shared" si="30"/>
        <v>1</v>
      </c>
      <c r="D294" s="49">
        <f t="shared" si="27"/>
        <v>1.0504201680672268E-3</v>
      </c>
      <c r="E294" s="48">
        <f t="shared" si="28"/>
        <v>30</v>
      </c>
      <c r="F294" s="49">
        <f t="shared" si="29"/>
        <v>3.1512605042016806E-2</v>
      </c>
    </row>
    <row r="295" spans="1:6" ht="13.15" customHeight="1" x14ac:dyDescent="0.2">
      <c r="A295" s="154"/>
      <c r="B295" s="153" t="s">
        <v>20</v>
      </c>
      <c r="C295" s="48">
        <f t="shared" si="30"/>
        <v>32</v>
      </c>
      <c r="D295" s="49">
        <f t="shared" si="27"/>
        <v>3.3613445378151259E-2</v>
      </c>
      <c r="E295" s="48">
        <f t="shared" si="28"/>
        <v>15</v>
      </c>
      <c r="F295" s="49">
        <f t="shared" si="29"/>
        <v>1.5756302521008403E-2</v>
      </c>
    </row>
    <row r="296" spans="1:6" ht="13.15" customHeight="1" x14ac:dyDescent="0.2">
      <c r="A296" s="154"/>
      <c r="B296" s="153" t="s">
        <v>21</v>
      </c>
      <c r="C296" s="48">
        <f t="shared" si="30"/>
        <v>9</v>
      </c>
      <c r="D296" s="49">
        <f t="shared" si="27"/>
        <v>9.4537815126050414E-3</v>
      </c>
      <c r="E296" s="48">
        <f t="shared" si="28"/>
        <v>20</v>
      </c>
      <c r="F296" s="49">
        <f t="shared" si="29"/>
        <v>2.100840336134454E-2</v>
      </c>
    </row>
    <row r="297" spans="1:6" ht="13.15" customHeight="1" x14ac:dyDescent="0.2">
      <c r="A297" s="154"/>
      <c r="B297" s="153" t="s">
        <v>22</v>
      </c>
      <c r="C297" s="48">
        <f t="shared" si="30"/>
        <v>18</v>
      </c>
      <c r="D297" s="49">
        <f t="shared" si="27"/>
        <v>1.8907563025210083E-2</v>
      </c>
      <c r="E297" s="48">
        <f t="shared" si="28"/>
        <v>98</v>
      </c>
      <c r="F297" s="49">
        <f t="shared" si="29"/>
        <v>0.10294117647058823</v>
      </c>
    </row>
    <row r="298" spans="1:6" ht="13.15" customHeight="1" x14ac:dyDescent="0.2">
      <c r="A298" s="154"/>
      <c r="B298" s="153" t="s">
        <v>48</v>
      </c>
      <c r="C298" s="48">
        <f t="shared" si="30"/>
        <v>0</v>
      </c>
      <c r="D298" s="49">
        <f t="shared" si="27"/>
        <v>0</v>
      </c>
      <c r="E298" s="48">
        <f t="shared" si="28"/>
        <v>28</v>
      </c>
      <c r="F298" s="49">
        <f t="shared" si="29"/>
        <v>2.9411764705882353E-2</v>
      </c>
    </row>
    <row r="299" spans="1:6" ht="13.15" customHeight="1" x14ac:dyDescent="0.2">
      <c r="A299" s="154"/>
      <c r="B299" s="153" t="s">
        <v>23</v>
      </c>
      <c r="C299" s="48">
        <f t="shared" si="30"/>
        <v>0</v>
      </c>
      <c r="D299" s="49">
        <f t="shared" si="27"/>
        <v>0</v>
      </c>
      <c r="E299" s="48">
        <f t="shared" si="28"/>
        <v>4</v>
      </c>
      <c r="F299" s="49">
        <f t="shared" si="29"/>
        <v>4.2016806722689074E-3</v>
      </c>
    </row>
    <row r="300" spans="1:6" ht="13.15" customHeight="1" x14ac:dyDescent="0.2">
      <c r="A300" s="154"/>
      <c r="B300" s="153" t="s">
        <v>29</v>
      </c>
      <c r="C300" s="48">
        <f t="shared" si="30"/>
        <v>3</v>
      </c>
      <c r="D300" s="49">
        <f t="shared" si="27"/>
        <v>3.1512605042016808E-3</v>
      </c>
      <c r="E300" s="48">
        <f t="shared" si="28"/>
        <v>2</v>
      </c>
      <c r="F300" s="49">
        <f t="shared" si="29"/>
        <v>2.1008403361344537E-3</v>
      </c>
    </row>
    <row r="301" spans="1:6" ht="13.15" customHeight="1" x14ac:dyDescent="0.2">
      <c r="A301" s="154"/>
      <c r="B301" s="153" t="s">
        <v>24</v>
      </c>
      <c r="C301" s="48">
        <f t="shared" si="30"/>
        <v>5</v>
      </c>
      <c r="D301" s="49">
        <f t="shared" si="27"/>
        <v>5.2521008403361349E-3</v>
      </c>
      <c r="E301" s="48">
        <f t="shared" si="28"/>
        <v>3</v>
      </c>
      <c r="F301" s="49">
        <f t="shared" si="29"/>
        <v>3.1512605042016808E-3</v>
      </c>
    </row>
    <row r="302" spans="1:6" ht="13.15" customHeight="1" x14ac:dyDescent="0.2">
      <c r="A302" s="154"/>
      <c r="B302" s="153" t="s">
        <v>25</v>
      </c>
      <c r="C302" s="48">
        <f t="shared" si="30"/>
        <v>7</v>
      </c>
      <c r="D302" s="49">
        <f t="shared" si="27"/>
        <v>7.3529411764705881E-3</v>
      </c>
      <c r="E302" s="48">
        <f t="shared" si="28"/>
        <v>7</v>
      </c>
      <c r="F302" s="49">
        <f t="shared" si="29"/>
        <v>7.3529411764705881E-3</v>
      </c>
    </row>
    <row r="303" spans="1:6" ht="13.15" customHeight="1" x14ac:dyDescent="0.2">
      <c r="A303" s="154"/>
      <c r="B303" s="153" t="s">
        <v>26</v>
      </c>
      <c r="C303" s="48">
        <f t="shared" si="30"/>
        <v>12</v>
      </c>
      <c r="D303" s="49">
        <f t="shared" si="27"/>
        <v>1.2605042016806723E-2</v>
      </c>
      <c r="E303" s="48">
        <f t="shared" si="28"/>
        <v>23</v>
      </c>
      <c r="F303" s="49">
        <f t="shared" si="29"/>
        <v>2.4159663865546219E-2</v>
      </c>
    </row>
    <row r="304" spans="1:6" ht="13.15" customHeight="1" x14ac:dyDescent="0.2">
      <c r="A304" s="154"/>
      <c r="B304" s="153" t="s">
        <v>49</v>
      </c>
      <c r="C304" s="48">
        <f t="shared" si="30"/>
        <v>22</v>
      </c>
      <c r="D304" s="49">
        <f t="shared" si="27"/>
        <v>2.3109243697478993E-2</v>
      </c>
      <c r="E304" s="48">
        <f t="shared" si="28"/>
        <v>2</v>
      </c>
      <c r="F304" s="49">
        <f t="shared" si="29"/>
        <v>2.1008403361344537E-3</v>
      </c>
    </row>
    <row r="305" spans="1:6" ht="13.15" customHeight="1" x14ac:dyDescent="0.2">
      <c r="A305" s="154"/>
      <c r="B305" s="153" t="s">
        <v>50</v>
      </c>
      <c r="C305" s="48">
        <f t="shared" si="30"/>
        <v>8</v>
      </c>
      <c r="D305" s="49">
        <f t="shared" si="27"/>
        <v>8.4033613445378148E-3</v>
      </c>
      <c r="E305" s="48">
        <f t="shared" si="28"/>
        <v>18</v>
      </c>
      <c r="F305" s="49">
        <f t="shared" si="29"/>
        <v>1.8907563025210083E-2</v>
      </c>
    </row>
    <row r="306" spans="1:6" ht="13.15" customHeight="1" x14ac:dyDescent="0.2">
      <c r="A306" s="154"/>
      <c r="B306" s="153" t="s">
        <v>44</v>
      </c>
      <c r="C306" s="48">
        <f t="shared" si="30"/>
        <v>16</v>
      </c>
      <c r="D306" s="49">
        <f t="shared" si="27"/>
        <v>1.680672268907563E-2</v>
      </c>
      <c r="E306" s="48">
        <f t="shared" si="28"/>
        <v>40</v>
      </c>
      <c r="F306" s="49">
        <f t="shared" si="29"/>
        <v>4.2016806722689079E-2</v>
      </c>
    </row>
    <row r="307" spans="1:6" ht="13.15" customHeight="1" x14ac:dyDescent="0.2">
      <c r="A307" s="154"/>
      <c r="B307" s="153" t="s">
        <v>28</v>
      </c>
      <c r="C307" s="48">
        <f t="shared" si="30"/>
        <v>7</v>
      </c>
      <c r="D307" s="49">
        <f t="shared" si="27"/>
        <v>7.3529411764705881E-3</v>
      </c>
      <c r="E307" s="48">
        <f t="shared" si="28"/>
        <v>15</v>
      </c>
      <c r="F307" s="49">
        <f t="shared" si="29"/>
        <v>1.5756302521008403E-2</v>
      </c>
    </row>
    <row r="308" spans="1:6" ht="13.15" customHeight="1" x14ac:dyDescent="0.2">
      <c r="A308" s="154"/>
      <c r="B308" s="153" t="s">
        <v>14</v>
      </c>
      <c r="C308" s="48">
        <f t="shared" si="30"/>
        <v>41</v>
      </c>
      <c r="D308" s="49">
        <f t="shared" si="27"/>
        <v>4.3067226890756302E-2</v>
      </c>
      <c r="E308" s="48">
        <f t="shared" si="28"/>
        <v>15</v>
      </c>
      <c r="F308" s="49">
        <f t="shared" si="29"/>
        <v>1.5756302521008403E-2</v>
      </c>
    </row>
    <row r="309" spans="1:6" ht="13.15" customHeight="1" x14ac:dyDescent="0.2">
      <c r="A309" s="154"/>
      <c r="B309" s="153" t="s">
        <v>39</v>
      </c>
      <c r="C309" s="48">
        <f t="shared" si="30"/>
        <v>2</v>
      </c>
      <c r="D309" s="49">
        <f t="shared" si="27"/>
        <v>2.1008403361344537E-3</v>
      </c>
      <c r="E309" s="48">
        <f t="shared" si="28"/>
        <v>13</v>
      </c>
      <c r="F309" s="49">
        <f t="shared" si="29"/>
        <v>1.365546218487395E-2</v>
      </c>
    </row>
    <row r="310" spans="1:6" ht="13.15" customHeight="1" x14ac:dyDescent="0.2">
      <c r="A310" s="154"/>
      <c r="B310" s="153" t="s">
        <v>10</v>
      </c>
      <c r="C310" s="48">
        <f t="shared" si="30"/>
        <v>2</v>
      </c>
      <c r="D310" s="49">
        <f t="shared" si="27"/>
        <v>2.1008403361344537E-3</v>
      </c>
      <c r="E310" s="48">
        <f t="shared" si="28"/>
        <v>17</v>
      </c>
      <c r="F310" s="49">
        <f t="shared" si="29"/>
        <v>1.7857142857142856E-2</v>
      </c>
    </row>
    <row r="311" spans="1:6" ht="13.15" customHeight="1" x14ac:dyDescent="0.2">
      <c r="A311" s="154"/>
      <c r="B311" s="153" t="s">
        <v>104</v>
      </c>
      <c r="C311" s="48">
        <f t="shared" si="30"/>
        <v>10</v>
      </c>
      <c r="D311" s="49">
        <f t="shared" si="27"/>
        <v>1.050420168067227E-2</v>
      </c>
      <c r="E311" s="48">
        <f t="shared" si="28"/>
        <v>4</v>
      </c>
      <c r="F311" s="49">
        <f t="shared" si="29"/>
        <v>4.2016806722689074E-3</v>
      </c>
    </row>
    <row r="312" spans="1:6" ht="13.15" customHeight="1" x14ac:dyDescent="0.2">
      <c r="A312" s="155"/>
      <c r="B312" s="50"/>
      <c r="C312" s="48"/>
      <c r="D312" s="49"/>
      <c r="E312" s="48"/>
      <c r="F312" s="49"/>
    </row>
    <row r="313" spans="1:6" ht="13.15" customHeight="1" x14ac:dyDescent="0.2">
      <c r="A313" s="83"/>
      <c r="B313" s="51" t="s">
        <v>6</v>
      </c>
      <c r="C313" s="48">
        <f t="shared" si="30"/>
        <v>285</v>
      </c>
      <c r="D313" s="49">
        <f>C313/$R$38</f>
        <v>0.29936974789915966</v>
      </c>
      <c r="E313" s="48">
        <f>$R38-C313</f>
        <v>667</v>
      </c>
      <c r="F313" s="49">
        <f>E313/$R$38</f>
        <v>0.70063025210084029</v>
      </c>
    </row>
    <row r="316" spans="1:6" ht="12.75" thickBot="1" x14ac:dyDescent="0.25">
      <c r="A316" s="1">
        <v>2005</v>
      </c>
    </row>
    <row r="317" spans="1:6" ht="25.5" customHeight="1" thickBot="1" x14ac:dyDescent="0.25">
      <c r="A317" s="25"/>
      <c r="B317" s="25"/>
      <c r="C317" s="289" t="s">
        <v>4</v>
      </c>
      <c r="D317" s="289"/>
      <c r="E317" s="290"/>
    </row>
    <row r="318" spans="1:6" ht="13.5" thickBot="1" x14ac:dyDescent="0.25">
      <c r="A318" s="26"/>
      <c r="B318" s="26"/>
      <c r="C318" s="289" t="s">
        <v>35</v>
      </c>
      <c r="D318" s="289"/>
      <c r="E318" s="289"/>
    </row>
    <row r="319" spans="1:6" ht="13.5" thickBot="1" x14ac:dyDescent="0.25">
      <c r="A319" s="26"/>
      <c r="B319" s="26"/>
      <c r="C319" s="40" t="s">
        <v>32</v>
      </c>
      <c r="D319" s="41" t="s">
        <v>31</v>
      </c>
      <c r="E319" s="42" t="s">
        <v>6</v>
      </c>
    </row>
    <row r="320" spans="1:6" ht="13.5" x14ac:dyDescent="0.2">
      <c r="A320" s="106" t="s">
        <v>34</v>
      </c>
      <c r="B320" s="28" t="s">
        <v>8</v>
      </c>
      <c r="C320" s="32">
        <v>4.0000000000000001E-3</v>
      </c>
      <c r="D320" s="33">
        <f t="shared" ref="D320:D342" si="31">E320-C320</f>
        <v>3.5000000000000003E-2</v>
      </c>
      <c r="E320" s="31">
        <v>3.9E-2</v>
      </c>
    </row>
    <row r="321" spans="1:5" ht="13.5" x14ac:dyDescent="0.2">
      <c r="A321" s="107"/>
      <c r="B321" s="29" t="s">
        <v>9</v>
      </c>
      <c r="C321" s="34">
        <v>5.0000000000000001E-3</v>
      </c>
      <c r="D321" s="35">
        <f t="shared" si="31"/>
        <v>1.2999999999999998E-2</v>
      </c>
      <c r="E321" s="36">
        <v>1.7999999999999999E-2</v>
      </c>
    </row>
    <row r="322" spans="1:5" ht="13.5" x14ac:dyDescent="0.2">
      <c r="A322" s="107"/>
      <c r="B322" s="29" t="s">
        <v>19</v>
      </c>
      <c r="C322" s="34">
        <v>4.0000000000000001E-3</v>
      </c>
      <c r="D322" s="35">
        <f t="shared" si="31"/>
        <v>1.3999999999999999E-2</v>
      </c>
      <c r="E322" s="36">
        <v>1.7999999999999999E-2</v>
      </c>
    </row>
    <row r="323" spans="1:5" ht="13.5" x14ac:dyDescent="0.2">
      <c r="A323" s="107"/>
      <c r="B323" s="27" t="s">
        <v>11</v>
      </c>
      <c r="C323" s="34">
        <v>2.9000000000000001E-2</v>
      </c>
      <c r="D323" s="35">
        <f t="shared" si="31"/>
        <v>5.3000000000000005E-2</v>
      </c>
      <c r="E323" s="36">
        <v>8.2000000000000003E-2</v>
      </c>
    </row>
    <row r="324" spans="1:5" ht="13.5" x14ac:dyDescent="0.2">
      <c r="A324" s="107"/>
      <c r="B324" s="29" t="s">
        <v>13</v>
      </c>
      <c r="C324" s="34">
        <v>5.0000000000000001E-3</v>
      </c>
      <c r="D324" s="35">
        <f t="shared" si="31"/>
        <v>5.9999999999999993E-3</v>
      </c>
      <c r="E324" s="36">
        <v>1.0999999999999999E-2</v>
      </c>
    </row>
    <row r="325" spans="1:5" ht="13.5" x14ac:dyDescent="0.2">
      <c r="A325" s="107"/>
      <c r="B325" s="29" t="s">
        <v>15</v>
      </c>
      <c r="C325" s="34">
        <v>4.0000000000000001E-3</v>
      </c>
      <c r="D325" s="35">
        <f t="shared" si="31"/>
        <v>1.3999999999999999E-2</v>
      </c>
      <c r="E325" s="36">
        <v>1.7999999999999999E-2</v>
      </c>
    </row>
    <row r="326" spans="1:5" ht="13.5" x14ac:dyDescent="0.2">
      <c r="A326" s="107"/>
      <c r="B326" s="29" t="s">
        <v>16</v>
      </c>
      <c r="C326" s="34">
        <v>0.02</v>
      </c>
      <c r="D326" s="35">
        <f t="shared" si="31"/>
        <v>2.2000000000000002E-2</v>
      </c>
      <c r="E326" s="36">
        <v>4.2000000000000003E-2</v>
      </c>
    </row>
    <row r="327" spans="1:5" ht="13.5" x14ac:dyDescent="0.2">
      <c r="A327" s="107"/>
      <c r="B327" s="29" t="s">
        <v>17</v>
      </c>
      <c r="C327" s="34">
        <v>6.0000000000000001E-3</v>
      </c>
      <c r="D327" s="35">
        <f t="shared" si="31"/>
        <v>2.4E-2</v>
      </c>
      <c r="E327" s="36">
        <v>0.03</v>
      </c>
    </row>
    <row r="328" spans="1:5" ht="13.5" x14ac:dyDescent="0.2">
      <c r="A328" s="107"/>
      <c r="B328" s="29" t="s">
        <v>12</v>
      </c>
      <c r="C328" s="34">
        <v>6.0000000000000001E-3</v>
      </c>
      <c r="D328" s="35">
        <f t="shared" si="31"/>
        <v>0.16</v>
      </c>
      <c r="E328" s="36">
        <v>0.16600000000000001</v>
      </c>
    </row>
    <row r="329" spans="1:5" ht="13.5" x14ac:dyDescent="0.2">
      <c r="A329" s="107"/>
      <c r="B329" s="29" t="s">
        <v>18</v>
      </c>
      <c r="C329" s="34">
        <v>1E-3</v>
      </c>
      <c r="D329" s="35">
        <f t="shared" si="31"/>
        <v>1.3000000000000001E-2</v>
      </c>
      <c r="E329" s="36">
        <v>1.4E-2</v>
      </c>
    </row>
    <row r="330" spans="1:5" ht="13.5" x14ac:dyDescent="0.2">
      <c r="A330" s="107"/>
      <c r="B330" s="29" t="s">
        <v>20</v>
      </c>
      <c r="C330" s="34">
        <v>1.9E-2</v>
      </c>
      <c r="D330" s="35">
        <f t="shared" si="31"/>
        <v>5.7999999999999996E-2</v>
      </c>
      <c r="E330" s="36">
        <v>7.6999999999999999E-2</v>
      </c>
    </row>
    <row r="331" spans="1:5" ht="13.5" x14ac:dyDescent="0.2">
      <c r="A331" s="107"/>
      <c r="B331" s="29" t="s">
        <v>21</v>
      </c>
      <c r="C331" s="34">
        <v>5.0000000000000001E-3</v>
      </c>
      <c r="D331" s="35">
        <f t="shared" si="31"/>
        <v>5.2000000000000005E-2</v>
      </c>
      <c r="E331" s="36">
        <v>5.7000000000000002E-2</v>
      </c>
    </row>
    <row r="332" spans="1:5" ht="13.5" x14ac:dyDescent="0.2">
      <c r="A332" s="107"/>
      <c r="B332" s="29" t="s">
        <v>22</v>
      </c>
      <c r="C332" s="34">
        <v>8.0000000000000002E-3</v>
      </c>
      <c r="D332" s="35">
        <f t="shared" si="31"/>
        <v>5.9000000000000004E-2</v>
      </c>
      <c r="E332" s="36">
        <v>6.7000000000000004E-2</v>
      </c>
    </row>
    <row r="333" spans="1:5" ht="13.5" x14ac:dyDescent="0.2">
      <c r="A333" s="107"/>
      <c r="B333" s="29" t="s">
        <v>23</v>
      </c>
      <c r="C333" s="34">
        <v>1E-3</v>
      </c>
      <c r="D333" s="35">
        <f t="shared" si="31"/>
        <v>2.4999999999999998E-2</v>
      </c>
      <c r="E333" s="36">
        <v>2.5999999999999999E-2</v>
      </c>
    </row>
    <row r="334" spans="1:5" ht="13.5" x14ac:dyDescent="0.2">
      <c r="A334" s="107"/>
      <c r="B334" s="27" t="s">
        <v>29</v>
      </c>
      <c r="C334" s="34">
        <v>0</v>
      </c>
      <c r="D334" s="35">
        <f t="shared" si="31"/>
        <v>5.0000000000000001E-3</v>
      </c>
      <c r="E334" s="36">
        <v>5.0000000000000001E-3</v>
      </c>
    </row>
    <row r="335" spans="1:5" ht="13.5" x14ac:dyDescent="0.2">
      <c r="A335" s="107"/>
      <c r="B335" s="27" t="s">
        <v>24</v>
      </c>
      <c r="C335" s="34">
        <v>1.4999999999999999E-2</v>
      </c>
      <c r="D335" s="35">
        <f t="shared" si="31"/>
        <v>1.8000000000000002E-2</v>
      </c>
      <c r="E335" s="36">
        <v>3.3000000000000002E-2</v>
      </c>
    </row>
    <row r="336" spans="1:5" ht="13.5" x14ac:dyDescent="0.2">
      <c r="A336" s="107"/>
      <c r="B336" s="29" t="s">
        <v>25</v>
      </c>
      <c r="C336" s="34">
        <v>3.0000000000000001E-3</v>
      </c>
      <c r="D336" s="35">
        <f t="shared" si="31"/>
        <v>7.0000000000000001E-3</v>
      </c>
      <c r="E336" s="36">
        <v>0.01</v>
      </c>
    </row>
    <row r="337" spans="1:6" ht="13.5" x14ac:dyDescent="0.2">
      <c r="A337" s="107"/>
      <c r="B337" s="29" t="s">
        <v>26</v>
      </c>
      <c r="C337" s="34">
        <v>3.3000000000000002E-2</v>
      </c>
      <c r="D337" s="35">
        <f t="shared" si="31"/>
        <v>2.0999999999999998E-2</v>
      </c>
      <c r="E337" s="36">
        <v>5.3999999999999999E-2</v>
      </c>
    </row>
    <row r="338" spans="1:6" ht="13.5" x14ac:dyDescent="0.2">
      <c r="A338" s="107"/>
      <c r="B338" s="27" t="s">
        <v>27</v>
      </c>
      <c r="C338" s="34">
        <v>1.9E-2</v>
      </c>
      <c r="D338" s="35">
        <f t="shared" si="31"/>
        <v>5.4999999999999993E-2</v>
      </c>
      <c r="E338" s="36">
        <v>7.3999999999999996E-2</v>
      </c>
    </row>
    <row r="339" spans="1:6" ht="13.5" x14ac:dyDescent="0.2">
      <c r="A339" s="107"/>
      <c r="B339" s="29" t="s">
        <v>28</v>
      </c>
      <c r="C339" s="34">
        <v>0.01</v>
      </c>
      <c r="D339" s="35">
        <f t="shared" si="31"/>
        <v>2.0999999999999998E-2</v>
      </c>
      <c r="E339" s="36">
        <v>3.1E-2</v>
      </c>
    </row>
    <row r="340" spans="1:6" ht="13.5" x14ac:dyDescent="0.2">
      <c r="A340" s="107"/>
      <c r="B340" s="29" t="s">
        <v>14</v>
      </c>
      <c r="C340" s="34">
        <v>4.9000000000000002E-2</v>
      </c>
      <c r="D340" s="35">
        <f t="shared" si="31"/>
        <v>3.6999999999999991E-2</v>
      </c>
      <c r="E340" s="36">
        <v>8.5999999999999993E-2</v>
      </c>
    </row>
    <row r="341" spans="1:6" ht="13.5" x14ac:dyDescent="0.2">
      <c r="A341" s="107"/>
      <c r="B341" s="27" t="s">
        <v>10</v>
      </c>
      <c r="C341" s="34">
        <v>1E-3</v>
      </c>
      <c r="D341" s="35">
        <f t="shared" si="31"/>
        <v>3.3000000000000002E-2</v>
      </c>
      <c r="E341" s="36">
        <v>3.4000000000000002E-2</v>
      </c>
    </row>
    <row r="342" spans="1:6" ht="13.5" x14ac:dyDescent="0.2">
      <c r="A342" s="107"/>
      <c r="B342" s="27" t="s">
        <v>104</v>
      </c>
      <c r="C342" s="34">
        <v>4.0000000000000001E-3</v>
      </c>
      <c r="D342" s="35">
        <f t="shared" si="31"/>
        <v>6.0000000000000001E-3</v>
      </c>
      <c r="E342" s="36">
        <v>0.01</v>
      </c>
    </row>
    <row r="343" spans="1:6" ht="13.5" x14ac:dyDescent="0.2">
      <c r="A343" s="107"/>
      <c r="B343" s="148"/>
      <c r="C343" s="149"/>
      <c r="D343" s="150"/>
      <c r="E343" s="151"/>
    </row>
    <row r="344" spans="1:6" ht="14.25" thickBot="1" x14ac:dyDescent="0.25">
      <c r="A344" s="108"/>
      <c r="B344" s="30" t="s">
        <v>6</v>
      </c>
      <c r="C344" s="37">
        <v>0.25</v>
      </c>
      <c r="D344" s="38">
        <f>E344-C344</f>
        <v>0.75</v>
      </c>
      <c r="E344" s="39">
        <v>1</v>
      </c>
    </row>
    <row r="347" spans="1:6" s="52" customFormat="1" x14ac:dyDescent="0.2">
      <c r="A347" s="52">
        <v>2010</v>
      </c>
    </row>
    <row r="348" spans="1:6" s="52" customFormat="1" ht="13.15" customHeight="1" x14ac:dyDescent="0.2">
      <c r="A348" s="254"/>
      <c r="B348" s="255"/>
      <c r="C348" s="286" t="s">
        <v>5</v>
      </c>
      <c r="D348" s="287"/>
      <c r="E348" s="287"/>
      <c r="F348" s="288"/>
    </row>
    <row r="349" spans="1:6" s="52" customFormat="1" ht="13.15" customHeight="1" x14ac:dyDescent="0.2">
      <c r="A349" s="256"/>
      <c r="B349" s="46"/>
      <c r="C349" s="286" t="s">
        <v>35</v>
      </c>
      <c r="D349" s="287"/>
      <c r="E349" s="287"/>
      <c r="F349" s="288"/>
    </row>
    <row r="350" spans="1:6" s="52" customFormat="1" ht="13.15" customHeight="1" x14ac:dyDescent="0.2">
      <c r="A350" s="257"/>
      <c r="B350" s="258"/>
      <c r="C350" s="262" t="s">
        <v>42</v>
      </c>
      <c r="D350" s="263" t="s">
        <v>32</v>
      </c>
      <c r="E350" s="263" t="s">
        <v>43</v>
      </c>
      <c r="F350" s="264" t="s">
        <v>31</v>
      </c>
    </row>
    <row r="351" spans="1:6" s="52" customFormat="1" ht="13.15" customHeight="1" x14ac:dyDescent="0.2">
      <c r="A351" s="250" t="s">
        <v>34</v>
      </c>
      <c r="B351" s="251" t="s">
        <v>8</v>
      </c>
      <c r="C351" s="252">
        <f>O7</f>
        <v>7</v>
      </c>
      <c r="D351" s="253">
        <f t="shared" ref="D351:D380" si="32">C351/$R$38</f>
        <v>7.3529411764705881E-3</v>
      </c>
      <c r="E351" s="252">
        <f t="shared" ref="E351:E382" si="33">$R7-C351</f>
        <v>29</v>
      </c>
      <c r="F351" s="253">
        <f t="shared" ref="F351:F380" si="34">E351/$R$38</f>
        <v>3.0462184873949579E-2</v>
      </c>
    </row>
    <row r="352" spans="1:6" s="52" customFormat="1" ht="13.15" customHeight="1" x14ac:dyDescent="0.2">
      <c r="A352" s="154"/>
      <c r="B352" s="153" t="s">
        <v>9</v>
      </c>
      <c r="C352" s="48">
        <f t="shared" ref="C352:C382" si="35">O8</f>
        <v>11</v>
      </c>
      <c r="D352" s="49">
        <f t="shared" si="32"/>
        <v>1.1554621848739496E-2</v>
      </c>
      <c r="E352" s="48">
        <f t="shared" si="33"/>
        <v>22</v>
      </c>
      <c r="F352" s="49">
        <f t="shared" si="34"/>
        <v>2.3109243697478993E-2</v>
      </c>
    </row>
    <row r="353" spans="1:6" s="52" customFormat="1" ht="13.15" customHeight="1" x14ac:dyDescent="0.2">
      <c r="A353" s="154"/>
      <c r="B353" s="153" t="s">
        <v>45</v>
      </c>
      <c r="C353" s="48">
        <f t="shared" si="35"/>
        <v>1</v>
      </c>
      <c r="D353" s="49">
        <f t="shared" si="32"/>
        <v>1.0504201680672268E-3</v>
      </c>
      <c r="E353" s="48">
        <f t="shared" si="33"/>
        <v>4</v>
      </c>
      <c r="F353" s="49">
        <f t="shared" si="34"/>
        <v>4.2016806722689074E-3</v>
      </c>
    </row>
    <row r="354" spans="1:6" s="52" customFormat="1" ht="13.15" customHeight="1" x14ac:dyDescent="0.2">
      <c r="A354" s="154"/>
      <c r="B354" s="153" t="s">
        <v>46</v>
      </c>
      <c r="C354" s="48">
        <f t="shared" si="35"/>
        <v>35</v>
      </c>
      <c r="D354" s="49">
        <f t="shared" si="32"/>
        <v>3.6764705882352942E-2</v>
      </c>
      <c r="E354" s="48">
        <f t="shared" si="33"/>
        <v>19</v>
      </c>
      <c r="F354" s="49">
        <f t="shared" si="34"/>
        <v>1.9957983193277309E-2</v>
      </c>
    </row>
    <row r="355" spans="1:6" s="52" customFormat="1" ht="13.15" customHeight="1" x14ac:dyDescent="0.2">
      <c r="A355" s="154"/>
      <c r="B355" s="153" t="s">
        <v>19</v>
      </c>
      <c r="C355" s="48">
        <f t="shared" si="35"/>
        <v>11</v>
      </c>
      <c r="D355" s="49">
        <f t="shared" si="32"/>
        <v>1.1554621848739496E-2</v>
      </c>
      <c r="E355" s="48">
        <f t="shared" si="33"/>
        <v>28</v>
      </c>
      <c r="F355" s="49">
        <f t="shared" si="34"/>
        <v>2.9411764705882353E-2</v>
      </c>
    </row>
    <row r="356" spans="1:6" s="52" customFormat="1" ht="13.15" customHeight="1" x14ac:dyDescent="0.2">
      <c r="A356" s="154"/>
      <c r="B356" s="153" t="s">
        <v>11</v>
      </c>
      <c r="C356" s="48">
        <f t="shared" si="35"/>
        <v>9</v>
      </c>
      <c r="D356" s="49">
        <f t="shared" si="32"/>
        <v>9.4537815126050414E-3</v>
      </c>
      <c r="E356" s="48">
        <f t="shared" si="33"/>
        <v>31</v>
      </c>
      <c r="F356" s="49">
        <f t="shared" si="34"/>
        <v>3.2563025210084036E-2</v>
      </c>
    </row>
    <row r="357" spans="1:6" s="52" customFormat="1" ht="13.15" customHeight="1" x14ac:dyDescent="0.2">
      <c r="A357" s="154"/>
      <c r="B357" s="153" t="s">
        <v>13</v>
      </c>
      <c r="C357" s="48">
        <f t="shared" si="35"/>
        <v>0</v>
      </c>
      <c r="D357" s="49">
        <f t="shared" si="32"/>
        <v>0</v>
      </c>
      <c r="E357" s="48">
        <f t="shared" si="33"/>
        <v>6</v>
      </c>
      <c r="F357" s="49">
        <f t="shared" si="34"/>
        <v>6.3025210084033615E-3</v>
      </c>
    </row>
    <row r="358" spans="1:6" s="52" customFormat="1" ht="13.15" customHeight="1" x14ac:dyDescent="0.2">
      <c r="A358" s="154"/>
      <c r="B358" s="153" t="s">
        <v>15</v>
      </c>
      <c r="C358" s="48">
        <f t="shared" si="35"/>
        <v>14</v>
      </c>
      <c r="D358" s="49">
        <f t="shared" si="32"/>
        <v>1.4705882352941176E-2</v>
      </c>
      <c r="E358" s="48">
        <f t="shared" si="33"/>
        <v>4</v>
      </c>
      <c r="F358" s="49">
        <f t="shared" si="34"/>
        <v>4.2016806722689074E-3</v>
      </c>
    </row>
    <row r="359" spans="1:6" s="52" customFormat="1" ht="13.15" customHeight="1" x14ac:dyDescent="0.2">
      <c r="A359" s="154"/>
      <c r="B359" s="153" t="s">
        <v>16</v>
      </c>
      <c r="C359" s="48">
        <f t="shared" si="35"/>
        <v>12</v>
      </c>
      <c r="D359" s="49">
        <f t="shared" si="32"/>
        <v>1.2605042016806723E-2</v>
      </c>
      <c r="E359" s="48">
        <f t="shared" si="33"/>
        <v>26</v>
      </c>
      <c r="F359" s="49">
        <f t="shared" si="34"/>
        <v>2.7310924369747899E-2</v>
      </c>
    </row>
    <row r="360" spans="1:6" s="52" customFormat="1" ht="13.15" customHeight="1" x14ac:dyDescent="0.2">
      <c r="A360" s="154"/>
      <c r="B360" s="153" t="s">
        <v>17</v>
      </c>
      <c r="C360" s="48">
        <f t="shared" si="35"/>
        <v>7</v>
      </c>
      <c r="D360" s="49">
        <f t="shared" si="32"/>
        <v>7.3529411764705881E-3</v>
      </c>
      <c r="E360" s="48">
        <f t="shared" si="33"/>
        <v>12</v>
      </c>
      <c r="F360" s="49">
        <f t="shared" si="34"/>
        <v>1.2605042016806723E-2</v>
      </c>
    </row>
    <row r="361" spans="1:6" s="52" customFormat="1" ht="13.15" customHeight="1" x14ac:dyDescent="0.2">
      <c r="A361" s="154"/>
      <c r="B361" s="153" t="s">
        <v>47</v>
      </c>
      <c r="C361" s="48">
        <f t="shared" si="35"/>
        <v>1</v>
      </c>
      <c r="D361" s="49">
        <f t="shared" si="32"/>
        <v>1.0504201680672268E-3</v>
      </c>
      <c r="E361" s="48">
        <f t="shared" si="33"/>
        <v>15</v>
      </c>
      <c r="F361" s="49">
        <f t="shared" si="34"/>
        <v>1.5756302521008403E-2</v>
      </c>
    </row>
    <row r="362" spans="1:6" s="52" customFormat="1" ht="13.15" customHeight="1" x14ac:dyDescent="0.2">
      <c r="A362" s="154"/>
      <c r="B362" s="153" t="s">
        <v>12</v>
      </c>
      <c r="C362" s="48">
        <f t="shared" si="35"/>
        <v>10</v>
      </c>
      <c r="D362" s="49">
        <f t="shared" si="32"/>
        <v>1.050420168067227E-2</v>
      </c>
      <c r="E362" s="48">
        <f t="shared" si="33"/>
        <v>89</v>
      </c>
      <c r="F362" s="49">
        <f t="shared" si="34"/>
        <v>9.3487394957983194E-2</v>
      </c>
    </row>
    <row r="363" spans="1:6" s="52" customFormat="1" ht="13.15" customHeight="1" x14ac:dyDescent="0.2">
      <c r="A363" s="154"/>
      <c r="B363" s="153" t="s">
        <v>18</v>
      </c>
      <c r="C363" s="48">
        <f t="shared" si="35"/>
        <v>25</v>
      </c>
      <c r="D363" s="49">
        <f t="shared" si="32"/>
        <v>2.6260504201680673E-2</v>
      </c>
      <c r="E363" s="48">
        <f t="shared" si="33"/>
        <v>6</v>
      </c>
      <c r="F363" s="49">
        <f t="shared" si="34"/>
        <v>6.3025210084033615E-3</v>
      </c>
    </row>
    <row r="364" spans="1:6" s="52" customFormat="1" ht="13.15" customHeight="1" x14ac:dyDescent="0.2">
      <c r="A364" s="154"/>
      <c r="B364" s="153" t="s">
        <v>20</v>
      </c>
      <c r="C364" s="48">
        <f t="shared" si="35"/>
        <v>4</v>
      </c>
      <c r="D364" s="49">
        <f t="shared" si="32"/>
        <v>4.2016806722689074E-3</v>
      </c>
      <c r="E364" s="48">
        <f t="shared" si="33"/>
        <v>43</v>
      </c>
      <c r="F364" s="49">
        <f t="shared" si="34"/>
        <v>4.5168067226890755E-2</v>
      </c>
    </row>
    <row r="365" spans="1:6" s="52" customFormat="1" ht="13.15" customHeight="1" x14ac:dyDescent="0.2">
      <c r="A365" s="154"/>
      <c r="B365" s="153" t="s">
        <v>21</v>
      </c>
      <c r="C365" s="48">
        <f t="shared" si="35"/>
        <v>7</v>
      </c>
      <c r="D365" s="49">
        <f t="shared" si="32"/>
        <v>7.3529411764705881E-3</v>
      </c>
      <c r="E365" s="48">
        <f t="shared" si="33"/>
        <v>22</v>
      </c>
      <c r="F365" s="49">
        <f t="shared" si="34"/>
        <v>2.3109243697478993E-2</v>
      </c>
    </row>
    <row r="366" spans="1:6" s="52" customFormat="1" ht="13.15" customHeight="1" x14ac:dyDescent="0.2">
      <c r="A366" s="154"/>
      <c r="B366" s="153" t="s">
        <v>22</v>
      </c>
      <c r="C366" s="48">
        <f t="shared" si="35"/>
        <v>67</v>
      </c>
      <c r="D366" s="49">
        <f t="shared" si="32"/>
        <v>7.0378151260504201E-2</v>
      </c>
      <c r="E366" s="48">
        <f t="shared" si="33"/>
        <v>49</v>
      </c>
      <c r="F366" s="49">
        <f t="shared" si="34"/>
        <v>5.1470588235294115E-2</v>
      </c>
    </row>
    <row r="367" spans="1:6" s="52" customFormat="1" ht="13.15" customHeight="1" x14ac:dyDescent="0.2">
      <c r="A367" s="154"/>
      <c r="B367" s="153" t="s">
        <v>48</v>
      </c>
      <c r="C367" s="48">
        <f t="shared" si="35"/>
        <v>14</v>
      </c>
      <c r="D367" s="49">
        <f t="shared" si="32"/>
        <v>1.4705882352941176E-2</v>
      </c>
      <c r="E367" s="48">
        <f t="shared" si="33"/>
        <v>14</v>
      </c>
      <c r="F367" s="49">
        <f t="shared" si="34"/>
        <v>1.4705882352941176E-2</v>
      </c>
    </row>
    <row r="368" spans="1:6" s="52" customFormat="1" ht="13.15" customHeight="1" x14ac:dyDescent="0.2">
      <c r="A368" s="154"/>
      <c r="B368" s="153" t="s">
        <v>23</v>
      </c>
      <c r="C368" s="48">
        <f t="shared" si="35"/>
        <v>0</v>
      </c>
      <c r="D368" s="49">
        <f t="shared" si="32"/>
        <v>0</v>
      </c>
      <c r="E368" s="48">
        <f t="shared" si="33"/>
        <v>4</v>
      </c>
      <c r="F368" s="49">
        <f t="shared" si="34"/>
        <v>4.2016806722689074E-3</v>
      </c>
    </row>
    <row r="369" spans="1:6" s="52" customFormat="1" ht="13.15" customHeight="1" x14ac:dyDescent="0.2">
      <c r="A369" s="154"/>
      <c r="B369" s="153" t="s">
        <v>29</v>
      </c>
      <c r="C369" s="48">
        <f t="shared" si="35"/>
        <v>1</v>
      </c>
      <c r="D369" s="49">
        <f t="shared" si="32"/>
        <v>1.0504201680672268E-3</v>
      </c>
      <c r="E369" s="48">
        <f t="shared" si="33"/>
        <v>4</v>
      </c>
      <c r="F369" s="49">
        <f t="shared" si="34"/>
        <v>4.2016806722689074E-3</v>
      </c>
    </row>
    <row r="370" spans="1:6" s="52" customFormat="1" ht="13.15" customHeight="1" x14ac:dyDescent="0.2">
      <c r="A370" s="154"/>
      <c r="B370" s="153" t="s">
        <v>24</v>
      </c>
      <c r="C370" s="48">
        <f t="shared" si="35"/>
        <v>0</v>
      </c>
      <c r="D370" s="49">
        <f t="shared" si="32"/>
        <v>0</v>
      </c>
      <c r="E370" s="48">
        <f t="shared" si="33"/>
        <v>8</v>
      </c>
      <c r="F370" s="49">
        <f t="shared" si="34"/>
        <v>8.4033613445378148E-3</v>
      </c>
    </row>
    <row r="371" spans="1:6" s="52" customFormat="1" ht="13.15" customHeight="1" x14ac:dyDescent="0.2">
      <c r="A371" s="154"/>
      <c r="B371" s="153" t="s">
        <v>25</v>
      </c>
      <c r="C371" s="48">
        <f t="shared" si="35"/>
        <v>1</v>
      </c>
      <c r="D371" s="49">
        <f t="shared" si="32"/>
        <v>1.0504201680672268E-3</v>
      </c>
      <c r="E371" s="48">
        <f t="shared" si="33"/>
        <v>13</v>
      </c>
      <c r="F371" s="49">
        <f t="shared" si="34"/>
        <v>1.365546218487395E-2</v>
      </c>
    </row>
    <row r="372" spans="1:6" s="52" customFormat="1" ht="13.15" customHeight="1" x14ac:dyDescent="0.2">
      <c r="A372" s="154"/>
      <c r="B372" s="153" t="s">
        <v>26</v>
      </c>
      <c r="C372" s="48">
        <f t="shared" si="35"/>
        <v>17</v>
      </c>
      <c r="D372" s="49">
        <f t="shared" si="32"/>
        <v>1.7857142857142856E-2</v>
      </c>
      <c r="E372" s="48">
        <f t="shared" si="33"/>
        <v>18</v>
      </c>
      <c r="F372" s="49">
        <f t="shared" si="34"/>
        <v>1.8907563025210083E-2</v>
      </c>
    </row>
    <row r="373" spans="1:6" s="52" customFormat="1" ht="13.15" customHeight="1" x14ac:dyDescent="0.2">
      <c r="A373" s="154"/>
      <c r="B373" s="153" t="s">
        <v>49</v>
      </c>
      <c r="C373" s="48">
        <f t="shared" si="35"/>
        <v>1</v>
      </c>
      <c r="D373" s="49">
        <f t="shared" si="32"/>
        <v>1.0504201680672268E-3</v>
      </c>
      <c r="E373" s="48">
        <f t="shared" si="33"/>
        <v>23</v>
      </c>
      <c r="F373" s="49">
        <f t="shared" si="34"/>
        <v>2.4159663865546219E-2</v>
      </c>
    </row>
    <row r="374" spans="1:6" s="52" customFormat="1" ht="13.15" customHeight="1" x14ac:dyDescent="0.2">
      <c r="A374" s="154"/>
      <c r="B374" s="153" t="s">
        <v>50</v>
      </c>
      <c r="C374" s="48">
        <f t="shared" si="35"/>
        <v>6</v>
      </c>
      <c r="D374" s="49">
        <f t="shared" si="32"/>
        <v>6.3025210084033615E-3</v>
      </c>
      <c r="E374" s="48">
        <f t="shared" si="33"/>
        <v>20</v>
      </c>
      <c r="F374" s="49">
        <f t="shared" si="34"/>
        <v>2.100840336134454E-2</v>
      </c>
    </row>
    <row r="375" spans="1:6" s="52" customFormat="1" ht="13.15" customHeight="1" x14ac:dyDescent="0.2">
      <c r="A375" s="154"/>
      <c r="B375" s="153" t="s">
        <v>44</v>
      </c>
      <c r="C375" s="48">
        <f t="shared" si="35"/>
        <v>27</v>
      </c>
      <c r="D375" s="49">
        <f t="shared" si="32"/>
        <v>2.8361344537815126E-2</v>
      </c>
      <c r="E375" s="48">
        <f t="shared" si="33"/>
        <v>29</v>
      </c>
      <c r="F375" s="49">
        <f t="shared" si="34"/>
        <v>3.0462184873949579E-2</v>
      </c>
    </row>
    <row r="376" spans="1:6" s="52" customFormat="1" ht="13.15" customHeight="1" x14ac:dyDescent="0.2">
      <c r="A376" s="154"/>
      <c r="B376" s="153" t="s">
        <v>28</v>
      </c>
      <c r="C376" s="48">
        <f t="shared" si="35"/>
        <v>4</v>
      </c>
      <c r="D376" s="49">
        <f t="shared" si="32"/>
        <v>4.2016806722689074E-3</v>
      </c>
      <c r="E376" s="48">
        <f t="shared" si="33"/>
        <v>18</v>
      </c>
      <c r="F376" s="49">
        <f t="shared" si="34"/>
        <v>1.8907563025210083E-2</v>
      </c>
    </row>
    <row r="377" spans="1:6" s="52" customFormat="1" ht="13.15" customHeight="1" x14ac:dyDescent="0.2">
      <c r="A377" s="154"/>
      <c r="B377" s="153" t="s">
        <v>14</v>
      </c>
      <c r="C377" s="48">
        <f t="shared" si="35"/>
        <v>1</v>
      </c>
      <c r="D377" s="49">
        <f t="shared" si="32"/>
        <v>1.0504201680672268E-3</v>
      </c>
      <c r="E377" s="48">
        <f t="shared" si="33"/>
        <v>55</v>
      </c>
      <c r="F377" s="49">
        <f t="shared" si="34"/>
        <v>5.7773109243697482E-2</v>
      </c>
    </row>
    <row r="378" spans="1:6" s="52" customFormat="1" ht="13.15" customHeight="1" x14ac:dyDescent="0.2">
      <c r="A378" s="154"/>
      <c r="B378" s="153" t="s">
        <v>39</v>
      </c>
      <c r="C378" s="48">
        <f t="shared" si="35"/>
        <v>4</v>
      </c>
      <c r="D378" s="49">
        <f t="shared" si="32"/>
        <v>4.2016806722689074E-3</v>
      </c>
      <c r="E378" s="48">
        <f t="shared" si="33"/>
        <v>11</v>
      </c>
      <c r="F378" s="49">
        <f t="shared" si="34"/>
        <v>1.1554621848739496E-2</v>
      </c>
    </row>
    <row r="379" spans="1:6" s="52" customFormat="1" ht="13.15" customHeight="1" x14ac:dyDescent="0.2">
      <c r="A379" s="154"/>
      <c r="B379" s="153" t="s">
        <v>10</v>
      </c>
      <c r="C379" s="48">
        <f t="shared" si="35"/>
        <v>4</v>
      </c>
      <c r="D379" s="49">
        <f t="shared" si="32"/>
        <v>4.2016806722689074E-3</v>
      </c>
      <c r="E379" s="48">
        <f t="shared" si="33"/>
        <v>15</v>
      </c>
      <c r="F379" s="49">
        <f t="shared" si="34"/>
        <v>1.5756302521008403E-2</v>
      </c>
    </row>
    <row r="380" spans="1:6" s="52" customFormat="1" ht="13.15" customHeight="1" x14ac:dyDescent="0.2">
      <c r="A380" s="154"/>
      <c r="B380" s="153" t="s">
        <v>104</v>
      </c>
      <c r="C380" s="48">
        <f t="shared" si="35"/>
        <v>2</v>
      </c>
      <c r="D380" s="49">
        <f t="shared" si="32"/>
        <v>2.1008403361344537E-3</v>
      </c>
      <c r="E380" s="48">
        <f t="shared" si="33"/>
        <v>12</v>
      </c>
      <c r="F380" s="49">
        <f t="shared" si="34"/>
        <v>1.2605042016806723E-2</v>
      </c>
    </row>
    <row r="381" spans="1:6" s="52" customFormat="1" ht="13.15" customHeight="1" x14ac:dyDescent="0.2">
      <c r="A381" s="155"/>
      <c r="B381" s="50"/>
      <c r="C381" s="48">
        <f t="shared" si="35"/>
        <v>0</v>
      </c>
      <c r="D381" s="49"/>
      <c r="E381" s="48">
        <f t="shared" si="33"/>
        <v>0</v>
      </c>
      <c r="F381" s="49"/>
    </row>
    <row r="382" spans="1:6" s="52" customFormat="1" ht="13.15" customHeight="1" x14ac:dyDescent="0.2">
      <c r="A382" s="83"/>
      <c r="B382" s="51" t="s">
        <v>6</v>
      </c>
      <c r="C382" s="48">
        <f t="shared" si="35"/>
        <v>303</v>
      </c>
      <c r="D382" s="49">
        <f>C382/$R$38</f>
        <v>0.31827731092436973</v>
      </c>
      <c r="E382" s="48">
        <f t="shared" si="33"/>
        <v>649</v>
      </c>
      <c r="F382" s="49">
        <f>E382/$R$38</f>
        <v>0.68172268907563027</v>
      </c>
    </row>
    <row r="383" spans="1:6" s="52" customFormat="1" x14ac:dyDescent="0.2"/>
    <row r="384" spans="1:6" s="52" customFormat="1" x14ac:dyDescent="0.2"/>
    <row r="385" spans="1:5" ht="12.75" thickBot="1" x14ac:dyDescent="0.25">
      <c r="A385" s="1">
        <v>2005</v>
      </c>
    </row>
    <row r="386" spans="1:5" ht="14.25" customHeight="1" thickBot="1" x14ac:dyDescent="0.25">
      <c r="A386" s="25"/>
      <c r="B386" s="25"/>
      <c r="C386" s="289" t="s">
        <v>5</v>
      </c>
      <c r="D386" s="289"/>
      <c r="E386" s="290"/>
    </row>
    <row r="387" spans="1:5" ht="13.5" thickBot="1" x14ac:dyDescent="0.25">
      <c r="A387" s="26"/>
      <c r="B387" s="26"/>
      <c r="C387" s="289" t="s">
        <v>35</v>
      </c>
      <c r="D387" s="289"/>
      <c r="E387" s="289"/>
    </row>
    <row r="388" spans="1:5" ht="13.5" thickBot="1" x14ac:dyDescent="0.25">
      <c r="A388" s="26"/>
      <c r="B388" s="26"/>
      <c r="C388" s="40" t="s">
        <v>32</v>
      </c>
      <c r="D388" s="41" t="s">
        <v>31</v>
      </c>
      <c r="E388" s="42" t="s">
        <v>6</v>
      </c>
    </row>
    <row r="389" spans="1:5" ht="13.5" x14ac:dyDescent="0.2">
      <c r="A389" s="106" t="s">
        <v>34</v>
      </c>
      <c r="B389" s="28" t="s">
        <v>8</v>
      </c>
      <c r="C389" s="32">
        <v>1.2999999999999999E-2</v>
      </c>
      <c r="D389" s="33">
        <f t="shared" ref="D389:D411" si="36">E389-C389</f>
        <v>2.6000000000000002E-2</v>
      </c>
      <c r="E389" s="31">
        <v>3.9E-2</v>
      </c>
    </row>
    <row r="390" spans="1:5" ht="13.5" x14ac:dyDescent="0.2">
      <c r="A390" s="107"/>
      <c r="B390" s="29" t="s">
        <v>9</v>
      </c>
      <c r="C390" s="34">
        <v>6.0000000000000001E-3</v>
      </c>
      <c r="D390" s="35">
        <f t="shared" si="36"/>
        <v>1.1999999999999999E-2</v>
      </c>
      <c r="E390" s="36">
        <v>1.7999999999999999E-2</v>
      </c>
    </row>
    <row r="391" spans="1:5" ht="13.5" x14ac:dyDescent="0.2">
      <c r="A391" s="107"/>
      <c r="B391" s="29" t="s">
        <v>19</v>
      </c>
      <c r="C391" s="34">
        <v>5.0000000000000001E-3</v>
      </c>
      <c r="D391" s="35">
        <f t="shared" si="36"/>
        <v>1.2999999999999998E-2</v>
      </c>
      <c r="E391" s="36">
        <v>1.7999999999999999E-2</v>
      </c>
    </row>
    <row r="392" spans="1:5" ht="13.5" x14ac:dyDescent="0.2">
      <c r="A392" s="107"/>
      <c r="B392" s="27" t="s">
        <v>11</v>
      </c>
      <c r="C392" s="34">
        <v>2.9000000000000001E-2</v>
      </c>
      <c r="D392" s="35">
        <f t="shared" si="36"/>
        <v>5.3000000000000005E-2</v>
      </c>
      <c r="E392" s="36">
        <v>8.2000000000000003E-2</v>
      </c>
    </row>
    <row r="393" spans="1:5" ht="13.5" x14ac:dyDescent="0.2">
      <c r="A393" s="107"/>
      <c r="B393" s="29" t="s">
        <v>13</v>
      </c>
      <c r="C393" s="34">
        <v>1E-3</v>
      </c>
      <c r="D393" s="35">
        <f t="shared" si="36"/>
        <v>9.9999999999999985E-3</v>
      </c>
      <c r="E393" s="36">
        <v>1.0999999999999999E-2</v>
      </c>
    </row>
    <row r="394" spans="1:5" ht="13.5" x14ac:dyDescent="0.2">
      <c r="A394" s="107"/>
      <c r="B394" s="29" t="s">
        <v>15</v>
      </c>
      <c r="C394" s="34">
        <v>0.01</v>
      </c>
      <c r="D394" s="35">
        <f t="shared" si="36"/>
        <v>7.9999999999999984E-3</v>
      </c>
      <c r="E394" s="36">
        <v>1.7999999999999999E-2</v>
      </c>
    </row>
    <row r="395" spans="1:5" ht="13.5" x14ac:dyDescent="0.2">
      <c r="A395" s="107"/>
      <c r="B395" s="29" t="s">
        <v>16</v>
      </c>
      <c r="C395" s="34">
        <v>1.4E-2</v>
      </c>
      <c r="D395" s="35">
        <f t="shared" si="36"/>
        <v>2.8000000000000004E-2</v>
      </c>
      <c r="E395" s="36">
        <v>4.2000000000000003E-2</v>
      </c>
    </row>
    <row r="396" spans="1:5" ht="13.5" x14ac:dyDescent="0.2">
      <c r="A396" s="107"/>
      <c r="B396" s="29" t="s">
        <v>17</v>
      </c>
      <c r="C396" s="34">
        <v>5.0000000000000001E-3</v>
      </c>
      <c r="D396" s="35">
        <f t="shared" si="36"/>
        <v>2.4999999999999998E-2</v>
      </c>
      <c r="E396" s="36">
        <v>0.03</v>
      </c>
    </row>
    <row r="397" spans="1:5" ht="13.5" x14ac:dyDescent="0.2">
      <c r="A397" s="107"/>
      <c r="B397" s="29" t="s">
        <v>12</v>
      </c>
      <c r="C397" s="34">
        <v>2.1000000000000001E-2</v>
      </c>
      <c r="D397" s="35">
        <f t="shared" si="36"/>
        <v>0.14500000000000002</v>
      </c>
      <c r="E397" s="36">
        <v>0.16600000000000001</v>
      </c>
    </row>
    <row r="398" spans="1:5" ht="13.5" x14ac:dyDescent="0.2">
      <c r="A398" s="107"/>
      <c r="B398" s="29" t="s">
        <v>18</v>
      </c>
      <c r="C398" s="34">
        <v>5.0000000000000001E-3</v>
      </c>
      <c r="D398" s="35">
        <f t="shared" si="36"/>
        <v>9.0000000000000011E-3</v>
      </c>
      <c r="E398" s="36">
        <v>1.4E-2</v>
      </c>
    </row>
    <row r="399" spans="1:5" ht="13.5" x14ac:dyDescent="0.2">
      <c r="A399" s="107"/>
      <c r="B399" s="29" t="s">
        <v>20</v>
      </c>
      <c r="C399" s="34">
        <v>1.4999999999999999E-2</v>
      </c>
      <c r="D399" s="35">
        <f t="shared" si="36"/>
        <v>6.2E-2</v>
      </c>
      <c r="E399" s="36">
        <v>7.6999999999999999E-2</v>
      </c>
    </row>
    <row r="400" spans="1:5" ht="13.5" x14ac:dyDescent="0.2">
      <c r="A400" s="107"/>
      <c r="B400" s="29" t="s">
        <v>21</v>
      </c>
      <c r="C400" s="34">
        <v>1.4E-2</v>
      </c>
      <c r="D400" s="35">
        <f t="shared" si="36"/>
        <v>4.3000000000000003E-2</v>
      </c>
      <c r="E400" s="36">
        <v>5.7000000000000002E-2</v>
      </c>
    </row>
    <row r="401" spans="1:5" ht="13.5" x14ac:dyDescent="0.2">
      <c r="A401" s="107"/>
      <c r="B401" s="29" t="s">
        <v>22</v>
      </c>
      <c r="C401" s="34">
        <v>5.0000000000000001E-3</v>
      </c>
      <c r="D401" s="35">
        <f t="shared" si="36"/>
        <v>6.2000000000000006E-2</v>
      </c>
      <c r="E401" s="36">
        <v>6.7000000000000004E-2</v>
      </c>
    </row>
    <row r="402" spans="1:5" ht="13.5" x14ac:dyDescent="0.2">
      <c r="A402" s="107"/>
      <c r="B402" s="29" t="s">
        <v>23</v>
      </c>
      <c r="C402" s="34">
        <v>1.4999999999999999E-2</v>
      </c>
      <c r="D402" s="35">
        <f t="shared" si="36"/>
        <v>1.0999999999999999E-2</v>
      </c>
      <c r="E402" s="36">
        <v>2.5999999999999999E-2</v>
      </c>
    </row>
    <row r="403" spans="1:5" ht="13.5" x14ac:dyDescent="0.2">
      <c r="A403" s="107"/>
      <c r="B403" s="27" t="s">
        <v>29</v>
      </c>
      <c r="C403" s="34">
        <v>3.0000000000000001E-3</v>
      </c>
      <c r="D403" s="35">
        <f t="shared" si="36"/>
        <v>2E-3</v>
      </c>
      <c r="E403" s="36">
        <v>5.0000000000000001E-3</v>
      </c>
    </row>
    <row r="404" spans="1:5" ht="13.5" x14ac:dyDescent="0.2">
      <c r="A404" s="107"/>
      <c r="B404" s="27" t="s">
        <v>24</v>
      </c>
      <c r="C404" s="34">
        <v>5.0000000000000001E-3</v>
      </c>
      <c r="D404" s="35">
        <f t="shared" si="36"/>
        <v>2.8000000000000001E-2</v>
      </c>
      <c r="E404" s="36">
        <v>3.3000000000000002E-2</v>
      </c>
    </row>
    <row r="405" spans="1:5" ht="13.5" x14ac:dyDescent="0.2">
      <c r="A405" s="107"/>
      <c r="B405" s="29" t="s">
        <v>25</v>
      </c>
      <c r="C405" s="34">
        <v>1E-3</v>
      </c>
      <c r="D405" s="35">
        <f t="shared" si="36"/>
        <v>9.0000000000000011E-3</v>
      </c>
      <c r="E405" s="36">
        <v>0.01</v>
      </c>
    </row>
    <row r="406" spans="1:5" ht="13.5" x14ac:dyDescent="0.2">
      <c r="A406" s="107"/>
      <c r="B406" s="29" t="s">
        <v>26</v>
      </c>
      <c r="C406" s="34">
        <v>1.2999999999999999E-2</v>
      </c>
      <c r="D406" s="35">
        <f t="shared" si="36"/>
        <v>4.1000000000000002E-2</v>
      </c>
      <c r="E406" s="36">
        <v>5.3999999999999999E-2</v>
      </c>
    </row>
    <row r="407" spans="1:5" ht="13.5" x14ac:dyDescent="0.2">
      <c r="A407" s="107"/>
      <c r="B407" s="27" t="s">
        <v>27</v>
      </c>
      <c r="C407" s="34">
        <v>2.5999999999999999E-2</v>
      </c>
      <c r="D407" s="35">
        <f t="shared" si="36"/>
        <v>4.8000000000000001E-2</v>
      </c>
      <c r="E407" s="36">
        <v>7.3999999999999996E-2</v>
      </c>
    </row>
    <row r="408" spans="1:5" ht="13.5" x14ac:dyDescent="0.2">
      <c r="A408" s="107"/>
      <c r="B408" s="29" t="s">
        <v>28</v>
      </c>
      <c r="C408" s="34">
        <v>6.0000000000000001E-3</v>
      </c>
      <c r="D408" s="35">
        <f t="shared" si="36"/>
        <v>2.5000000000000001E-2</v>
      </c>
      <c r="E408" s="36">
        <v>3.1E-2</v>
      </c>
    </row>
    <row r="409" spans="1:5" ht="13.5" x14ac:dyDescent="0.2">
      <c r="A409" s="107"/>
      <c r="B409" s="29" t="s">
        <v>14</v>
      </c>
      <c r="C409" s="34">
        <v>8.0000000000000002E-3</v>
      </c>
      <c r="D409" s="35">
        <f t="shared" si="36"/>
        <v>7.7999999999999986E-2</v>
      </c>
      <c r="E409" s="36">
        <v>8.5999999999999993E-2</v>
      </c>
    </row>
    <row r="410" spans="1:5" ht="13.5" x14ac:dyDescent="0.2">
      <c r="A410" s="107"/>
      <c r="B410" s="27" t="s">
        <v>10</v>
      </c>
      <c r="C410" s="34">
        <v>0.01</v>
      </c>
      <c r="D410" s="35">
        <f t="shared" si="36"/>
        <v>2.4E-2</v>
      </c>
      <c r="E410" s="36">
        <v>3.4000000000000002E-2</v>
      </c>
    </row>
    <row r="411" spans="1:5" ht="13.5" x14ac:dyDescent="0.2">
      <c r="A411" s="107"/>
      <c r="B411" s="27" t="s">
        <v>104</v>
      </c>
      <c r="C411" s="34">
        <v>1E-3</v>
      </c>
      <c r="D411" s="35">
        <f t="shared" si="36"/>
        <v>9.0000000000000011E-3</v>
      </c>
      <c r="E411" s="36">
        <v>0.01</v>
      </c>
    </row>
    <row r="412" spans="1:5" ht="13.5" x14ac:dyDescent="0.2">
      <c r="A412" s="107"/>
      <c r="B412" s="148"/>
      <c r="C412" s="149"/>
      <c r="D412" s="150"/>
      <c r="E412" s="151"/>
    </row>
    <row r="413" spans="1:5" ht="14.25" thickBot="1" x14ac:dyDescent="0.25">
      <c r="A413" s="108"/>
      <c r="B413" s="30" t="s">
        <v>6</v>
      </c>
      <c r="C413" s="37">
        <f>O67/R67</f>
        <v>0.23144654088050315</v>
      </c>
      <c r="D413" s="38">
        <f>E413-C413</f>
        <v>0.76855345911949691</v>
      </c>
      <c r="E413" s="39">
        <v>1</v>
      </c>
    </row>
    <row r="418" spans="1:22" ht="12.75" x14ac:dyDescent="0.2">
      <c r="A418" s="45" t="s">
        <v>41</v>
      </c>
    </row>
    <row r="419" spans="1:22" x14ac:dyDescent="0.2">
      <c r="A419" s="176"/>
      <c r="B419" s="177"/>
      <c r="C419" s="304" t="s">
        <v>33</v>
      </c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5"/>
      <c r="S419" s="305"/>
      <c r="T419" s="305"/>
      <c r="U419" s="305"/>
      <c r="V419" s="305"/>
    </row>
    <row r="420" spans="1:22" x14ac:dyDescent="0.2">
      <c r="A420" s="178"/>
      <c r="B420" s="65"/>
      <c r="C420" s="304" t="s">
        <v>36</v>
      </c>
      <c r="D420" s="304"/>
      <c r="E420" s="304"/>
      <c r="F420" s="304"/>
      <c r="G420" s="304"/>
      <c r="H420" s="304"/>
      <c r="I420" s="304"/>
      <c r="J420" s="304"/>
      <c r="K420" s="304"/>
      <c r="L420" s="304"/>
      <c r="M420" s="304"/>
      <c r="N420" s="304"/>
      <c r="O420" s="304"/>
      <c r="P420" s="304"/>
      <c r="Q420" s="304"/>
      <c r="R420" s="305"/>
      <c r="S420" s="305"/>
      <c r="T420" s="305"/>
      <c r="U420" s="305"/>
      <c r="V420" s="305"/>
    </row>
    <row r="421" spans="1:22" ht="22.5" customHeight="1" x14ac:dyDescent="0.2">
      <c r="A421" s="178"/>
      <c r="B421" s="265"/>
      <c r="C421" s="308" t="s">
        <v>1</v>
      </c>
      <c r="D421" s="309"/>
      <c r="E421" s="309"/>
      <c r="F421" s="309"/>
      <c r="G421" s="308" t="s">
        <v>2</v>
      </c>
      <c r="H421" s="309"/>
      <c r="I421" s="309"/>
      <c r="J421" s="309"/>
      <c r="K421" s="308" t="s">
        <v>3</v>
      </c>
      <c r="L421" s="309"/>
      <c r="M421" s="309"/>
      <c r="N421" s="310"/>
      <c r="O421" s="308" t="s">
        <v>4</v>
      </c>
      <c r="P421" s="309"/>
      <c r="Q421" s="309"/>
      <c r="R421" s="309"/>
      <c r="S421" s="307" t="s">
        <v>5</v>
      </c>
      <c r="T421" s="305"/>
      <c r="U421" s="305"/>
      <c r="V421" s="305"/>
    </row>
    <row r="422" spans="1:22" ht="56.25" x14ac:dyDescent="0.2">
      <c r="A422" s="178"/>
      <c r="B422" s="265"/>
      <c r="C422" s="266">
        <v>2010</v>
      </c>
      <c r="D422" s="277">
        <v>2005</v>
      </c>
      <c r="E422" s="278">
        <v>2000</v>
      </c>
      <c r="F422" s="279" t="s">
        <v>38</v>
      </c>
      <c r="G422" s="267">
        <v>2010</v>
      </c>
      <c r="H422" s="277">
        <v>2005</v>
      </c>
      <c r="I422" s="278">
        <v>2000</v>
      </c>
      <c r="J422" s="280" t="s">
        <v>38</v>
      </c>
      <c r="K422" s="268">
        <v>2010</v>
      </c>
      <c r="L422" s="277">
        <v>2005</v>
      </c>
      <c r="M422" s="278">
        <v>2000</v>
      </c>
      <c r="N422" s="281" t="s">
        <v>38</v>
      </c>
      <c r="O422" s="157">
        <v>2010</v>
      </c>
      <c r="P422" s="282">
        <v>2005</v>
      </c>
      <c r="Q422" s="283">
        <v>2000</v>
      </c>
      <c r="R422" s="284" t="s">
        <v>38</v>
      </c>
      <c r="S422" s="156">
        <v>2010</v>
      </c>
      <c r="T422" s="282">
        <v>2005</v>
      </c>
      <c r="U422" s="283">
        <v>2000</v>
      </c>
      <c r="V422" s="285" t="s">
        <v>38</v>
      </c>
    </row>
    <row r="423" spans="1:22" ht="13.5" x14ac:dyDescent="0.25">
      <c r="A423" s="179" t="s">
        <v>34</v>
      </c>
      <c r="B423" s="158" t="s">
        <v>8</v>
      </c>
      <c r="C423" s="269">
        <f>D7</f>
        <v>8.3333333333333329E-2</v>
      </c>
      <c r="D423" s="270">
        <v>6.5000000000000002E-2</v>
      </c>
      <c r="E423" s="271">
        <v>0</v>
      </c>
      <c r="F423" s="272">
        <f>D423-E423</f>
        <v>6.5000000000000002E-2</v>
      </c>
      <c r="G423" s="273">
        <f>G7</f>
        <v>0.80555555555555558</v>
      </c>
      <c r="H423" s="270">
        <v>0.64500000000000002</v>
      </c>
      <c r="I423" s="271">
        <v>0.61111111111111116</v>
      </c>
      <c r="J423" s="274">
        <f>H423-I423</f>
        <v>3.3888888888888857E-2</v>
      </c>
      <c r="K423" s="269">
        <f>J7</f>
        <v>0.30555555555555558</v>
      </c>
      <c r="L423" s="270">
        <v>0.19400000000000001</v>
      </c>
      <c r="M423" s="271">
        <v>5.5555555555555601E-2</v>
      </c>
      <c r="N423" s="275">
        <f>L423-M423</f>
        <v>0.1384444444444444</v>
      </c>
      <c r="O423" s="159">
        <f>M7</f>
        <v>0.1111111111111111</v>
      </c>
      <c r="P423" s="160">
        <v>9.7000000000000003E-2</v>
      </c>
      <c r="Q423" s="161">
        <v>5.5555555555555552E-2</v>
      </c>
      <c r="R423" s="162">
        <f>P423-Q423</f>
        <v>4.144444444444445E-2</v>
      </c>
      <c r="S423" s="163">
        <f>P7</f>
        <v>0.19444444444444445</v>
      </c>
      <c r="T423" s="160">
        <v>0.32300000000000001</v>
      </c>
      <c r="U423" s="161">
        <v>0.38888888888888884</v>
      </c>
      <c r="V423" s="165">
        <f>T423-U423</f>
        <v>-6.588888888888883E-2</v>
      </c>
    </row>
    <row r="424" spans="1:22" ht="13.5" x14ac:dyDescent="0.25">
      <c r="A424" s="179"/>
      <c r="B424" s="158" t="s">
        <v>9</v>
      </c>
      <c r="C424" s="159">
        <f t="shared" ref="C424:C454" si="37">D8</f>
        <v>0.39393939393939392</v>
      </c>
      <c r="D424" s="160">
        <v>0.35699999999999998</v>
      </c>
      <c r="E424" s="161">
        <v>0.38235294117647056</v>
      </c>
      <c r="F424" s="162">
        <f>D424-E424</f>
        <v>-2.5352941176470578E-2</v>
      </c>
      <c r="G424" s="163">
        <f t="shared" ref="G424:G454" si="38">G8</f>
        <v>0.60606060606060608</v>
      </c>
      <c r="H424" s="160">
        <v>0.57099999999999995</v>
      </c>
      <c r="I424" s="161">
        <v>0.55882352941176472</v>
      </c>
      <c r="J424" s="164">
        <f>H424-I424</f>
        <v>1.2176470588235233E-2</v>
      </c>
      <c r="K424" s="159">
        <f t="shared" ref="K424:K454" si="39">J8</f>
        <v>0.39393939393939392</v>
      </c>
      <c r="L424" s="160">
        <v>0.35699999999999998</v>
      </c>
      <c r="M424" s="161">
        <v>0.41176470588235298</v>
      </c>
      <c r="N424" s="165">
        <f>L424-M424</f>
        <v>-5.4764705882352993E-2</v>
      </c>
      <c r="O424" s="159">
        <f t="shared" ref="O424:O454" si="40">M8</f>
        <v>0.21212121212121213</v>
      </c>
      <c r="P424" s="160">
        <v>0.28599999999999998</v>
      </c>
      <c r="Q424" s="161">
        <v>0.14705882352941177</v>
      </c>
      <c r="R424" s="162">
        <f>P424-Q424</f>
        <v>0.13894117647058821</v>
      </c>
      <c r="S424" s="163">
        <f t="shared" ref="S424:S454" si="41">P8</f>
        <v>0.33333333333333331</v>
      </c>
      <c r="T424" s="160">
        <v>0.35699999999999998</v>
      </c>
      <c r="U424" s="161">
        <v>0.29411764705882354</v>
      </c>
      <c r="V424" s="165">
        <f>T424-U424</f>
        <v>6.2882352941176445E-2</v>
      </c>
    </row>
    <row r="425" spans="1:22" ht="13.5" x14ac:dyDescent="0.25">
      <c r="A425" s="179"/>
      <c r="B425" s="158" t="s">
        <v>45</v>
      </c>
      <c r="C425" s="159">
        <f t="shared" si="37"/>
        <v>0.6</v>
      </c>
      <c r="D425" s="160"/>
      <c r="E425" s="161"/>
      <c r="F425" s="162"/>
      <c r="G425" s="163">
        <f t="shared" si="38"/>
        <v>0.4</v>
      </c>
      <c r="H425" s="160"/>
      <c r="I425" s="161"/>
      <c r="J425" s="164"/>
      <c r="K425" s="159">
        <f t="shared" si="39"/>
        <v>0.6</v>
      </c>
      <c r="L425" s="160"/>
      <c r="M425" s="161"/>
      <c r="N425" s="165"/>
      <c r="O425" s="159">
        <f t="shared" si="40"/>
        <v>0.4</v>
      </c>
      <c r="P425" s="160"/>
      <c r="Q425" s="161"/>
      <c r="R425" s="162"/>
      <c r="S425" s="163">
        <f t="shared" si="41"/>
        <v>0.2</v>
      </c>
      <c r="T425" s="160"/>
      <c r="U425" s="161"/>
      <c r="V425" s="165"/>
    </row>
    <row r="426" spans="1:22" ht="13.5" x14ac:dyDescent="0.25">
      <c r="A426" s="179"/>
      <c r="B426" s="158" t="s">
        <v>46</v>
      </c>
      <c r="C426" s="159">
        <f t="shared" si="37"/>
        <v>0.12962962962962962</v>
      </c>
      <c r="D426" s="160"/>
      <c r="E426" s="161"/>
      <c r="F426" s="162"/>
      <c r="G426" s="163">
        <f t="shared" si="38"/>
        <v>0.20370370370370369</v>
      </c>
      <c r="H426" s="160"/>
      <c r="I426" s="161"/>
      <c r="J426" s="164"/>
      <c r="K426" s="159">
        <f t="shared" si="39"/>
        <v>0.25925925925925924</v>
      </c>
      <c r="L426" s="160"/>
      <c r="M426" s="161"/>
      <c r="N426" s="165"/>
      <c r="O426" s="159">
        <f t="shared" si="40"/>
        <v>0.1111111111111111</v>
      </c>
      <c r="P426" s="160"/>
      <c r="Q426" s="161"/>
      <c r="R426" s="162"/>
      <c r="S426" s="163">
        <f t="shared" si="41"/>
        <v>0.64814814814814814</v>
      </c>
      <c r="T426" s="160"/>
      <c r="U426" s="161"/>
      <c r="V426" s="165"/>
    </row>
    <row r="427" spans="1:22" ht="13.5" x14ac:dyDescent="0.25">
      <c r="A427" s="179"/>
      <c r="B427" s="158" t="s">
        <v>19</v>
      </c>
      <c r="C427" s="159">
        <f t="shared" si="37"/>
        <v>0.15384615384615385</v>
      </c>
      <c r="D427" s="160">
        <v>0.214</v>
      </c>
      <c r="E427" s="161"/>
      <c r="F427" s="162"/>
      <c r="G427" s="163">
        <f t="shared" si="38"/>
        <v>0.69230769230769229</v>
      </c>
      <c r="H427" s="160">
        <v>0.71399999999999997</v>
      </c>
      <c r="I427" s="161"/>
      <c r="J427" s="164"/>
      <c r="K427" s="159">
        <f t="shared" si="39"/>
        <v>0.51282051282051277</v>
      </c>
      <c r="L427" s="160">
        <v>0.42899999999999999</v>
      </c>
      <c r="M427" s="161"/>
      <c r="N427" s="165"/>
      <c r="O427" s="159">
        <f t="shared" si="40"/>
        <v>0.12820512820512819</v>
      </c>
      <c r="P427" s="160">
        <v>0.214</v>
      </c>
      <c r="Q427" s="161"/>
      <c r="R427" s="162"/>
      <c r="S427" s="163">
        <f t="shared" si="41"/>
        <v>0.28205128205128205</v>
      </c>
      <c r="T427" s="160">
        <v>0.28599999999999998</v>
      </c>
      <c r="U427" s="161"/>
      <c r="V427" s="165"/>
    </row>
    <row r="428" spans="1:22" ht="13.5" x14ac:dyDescent="0.25">
      <c r="A428" s="179"/>
      <c r="B428" s="158" t="s">
        <v>11</v>
      </c>
      <c r="C428" s="159">
        <f t="shared" si="37"/>
        <v>0.75</v>
      </c>
      <c r="D428" s="160">
        <v>0.38500000000000001</v>
      </c>
      <c r="E428" s="161"/>
      <c r="F428" s="162"/>
      <c r="G428" s="163">
        <f t="shared" si="38"/>
        <v>0.42499999999999999</v>
      </c>
      <c r="H428" s="160">
        <v>0.46200000000000002</v>
      </c>
      <c r="I428" s="161"/>
      <c r="J428" s="164"/>
      <c r="K428" s="159">
        <f t="shared" si="39"/>
        <v>0.45</v>
      </c>
      <c r="L428" s="160">
        <v>0.26200000000000001</v>
      </c>
      <c r="M428" s="161"/>
      <c r="N428" s="165"/>
      <c r="O428" s="159">
        <f t="shared" si="40"/>
        <v>0.57499999999999996</v>
      </c>
      <c r="P428" s="160">
        <v>0.35399999999999998</v>
      </c>
      <c r="Q428" s="161"/>
      <c r="R428" s="162"/>
      <c r="S428" s="163">
        <f t="shared" si="41"/>
        <v>0.22500000000000001</v>
      </c>
      <c r="T428" s="160">
        <v>0.35399999999999998</v>
      </c>
      <c r="U428" s="161"/>
      <c r="V428" s="165"/>
    </row>
    <row r="429" spans="1:22" ht="13.5" x14ac:dyDescent="0.25">
      <c r="A429" s="179"/>
      <c r="B429" s="158" t="s">
        <v>13</v>
      </c>
      <c r="C429" s="159">
        <f t="shared" si="37"/>
        <v>0.83333333333333337</v>
      </c>
      <c r="D429" s="160">
        <v>0.77800000000000002</v>
      </c>
      <c r="E429" s="161">
        <v>0.4</v>
      </c>
      <c r="F429" s="162">
        <f>D429-E429</f>
        <v>0.378</v>
      </c>
      <c r="G429" s="163">
        <f t="shared" si="38"/>
        <v>0.5</v>
      </c>
      <c r="H429" s="160">
        <v>0.222</v>
      </c>
      <c r="I429" s="161">
        <v>0.5</v>
      </c>
      <c r="J429" s="164">
        <f>H429-I429</f>
        <v>-0.27800000000000002</v>
      </c>
      <c r="K429" s="159">
        <f t="shared" si="39"/>
        <v>0.16666666666666666</v>
      </c>
      <c r="L429" s="160">
        <v>0.111</v>
      </c>
      <c r="M429" s="161">
        <v>0</v>
      </c>
      <c r="N429" s="165">
        <f>L429-M429</f>
        <v>0.111</v>
      </c>
      <c r="O429" s="159">
        <f t="shared" si="40"/>
        <v>0.83333333333333337</v>
      </c>
      <c r="P429" s="160">
        <v>0.44400000000000001</v>
      </c>
      <c r="Q429" s="161">
        <v>0.4</v>
      </c>
      <c r="R429" s="162">
        <f>P429-Q429</f>
        <v>4.3999999999999984E-2</v>
      </c>
      <c r="S429" s="163">
        <f t="shared" si="41"/>
        <v>0</v>
      </c>
      <c r="T429" s="160">
        <v>0.111</v>
      </c>
      <c r="U429" s="161">
        <v>0.2</v>
      </c>
      <c r="V429" s="165">
        <f>T429-U429</f>
        <v>-8.900000000000001E-2</v>
      </c>
    </row>
    <row r="430" spans="1:22" ht="13.5" x14ac:dyDescent="0.25">
      <c r="A430" s="179"/>
      <c r="B430" s="158" t="s">
        <v>15</v>
      </c>
      <c r="C430" s="159">
        <f t="shared" si="37"/>
        <v>0.1111111111111111</v>
      </c>
      <c r="D430" s="160">
        <v>0.28599999999999998</v>
      </c>
      <c r="E430" s="161"/>
      <c r="F430" s="162"/>
      <c r="G430" s="163">
        <f t="shared" si="38"/>
        <v>0.16666666666666666</v>
      </c>
      <c r="H430" s="160">
        <v>0.214</v>
      </c>
      <c r="I430" s="161"/>
      <c r="J430" s="164"/>
      <c r="K430" s="159">
        <f t="shared" si="39"/>
        <v>0.16666666666666666</v>
      </c>
      <c r="L430" s="160">
        <v>0.28599999999999998</v>
      </c>
      <c r="M430" s="161"/>
      <c r="N430" s="165"/>
      <c r="O430" s="159">
        <f t="shared" si="40"/>
        <v>0.16666666666666666</v>
      </c>
      <c r="P430" s="160">
        <v>0.214</v>
      </c>
      <c r="Q430" s="161"/>
      <c r="R430" s="162"/>
      <c r="S430" s="163">
        <f t="shared" si="41"/>
        <v>0.77777777777777779</v>
      </c>
      <c r="T430" s="160">
        <v>0.57099999999999995</v>
      </c>
      <c r="U430" s="161"/>
      <c r="V430" s="165"/>
    </row>
    <row r="431" spans="1:22" ht="13.5" x14ac:dyDescent="0.25">
      <c r="A431" s="179"/>
      <c r="B431" s="158" t="s">
        <v>16</v>
      </c>
      <c r="C431" s="159">
        <f t="shared" si="37"/>
        <v>0.36842105263157893</v>
      </c>
      <c r="D431" s="160">
        <v>0.36399999999999999</v>
      </c>
      <c r="E431" s="161">
        <v>0.15384615384615385</v>
      </c>
      <c r="F431" s="162">
        <f>D431-E431</f>
        <v>0.21015384615384614</v>
      </c>
      <c r="G431" s="163">
        <f t="shared" si="38"/>
        <v>0.47368421052631576</v>
      </c>
      <c r="H431" s="160">
        <v>0.48499999999999999</v>
      </c>
      <c r="I431" s="161">
        <v>0.38461538461538458</v>
      </c>
      <c r="J431" s="164">
        <f>H431-I431</f>
        <v>0.10038461538461541</v>
      </c>
      <c r="K431" s="159">
        <f t="shared" si="39"/>
        <v>0.39473684210526316</v>
      </c>
      <c r="L431" s="160">
        <v>0.48499999999999999</v>
      </c>
      <c r="M431" s="161">
        <v>0.17307692307692307</v>
      </c>
      <c r="N431" s="165">
        <f>L431-M431</f>
        <v>0.31192307692307691</v>
      </c>
      <c r="O431" s="159">
        <f t="shared" si="40"/>
        <v>0.28947368421052633</v>
      </c>
      <c r="P431" s="160">
        <v>0.48499999999999999</v>
      </c>
      <c r="Q431" s="161">
        <v>0.17307692307692307</v>
      </c>
      <c r="R431" s="162">
        <f>P431-Q431</f>
        <v>0.31192307692307691</v>
      </c>
      <c r="S431" s="163">
        <f t="shared" si="41"/>
        <v>0.31578947368421051</v>
      </c>
      <c r="T431" s="160">
        <v>0.33300000000000002</v>
      </c>
      <c r="U431" s="161">
        <v>0.53846153846153844</v>
      </c>
      <c r="V431" s="165">
        <f>T431-U431</f>
        <v>-0.20546153846153842</v>
      </c>
    </row>
    <row r="432" spans="1:22" ht="13.5" x14ac:dyDescent="0.25">
      <c r="A432" s="179"/>
      <c r="B432" s="158" t="s">
        <v>17</v>
      </c>
      <c r="C432" s="159">
        <f t="shared" si="37"/>
        <v>0.36842105263157893</v>
      </c>
      <c r="D432" s="160">
        <v>0.54200000000000004</v>
      </c>
      <c r="E432" s="161">
        <v>0.51470588235294112</v>
      </c>
      <c r="F432" s="162">
        <f>D432-E432</f>
        <v>2.7294117647058913E-2</v>
      </c>
      <c r="G432" s="163">
        <f t="shared" si="38"/>
        <v>0.57894736842105265</v>
      </c>
      <c r="H432" s="160">
        <v>0.58299999999999996</v>
      </c>
      <c r="I432" s="161">
        <v>0.55882352941176472</v>
      </c>
      <c r="J432" s="164">
        <f>H432-I432</f>
        <v>2.4176470588235244E-2</v>
      </c>
      <c r="K432" s="159">
        <f t="shared" si="39"/>
        <v>0.31578947368421051</v>
      </c>
      <c r="L432" s="160">
        <v>0.20799999999999999</v>
      </c>
      <c r="M432" s="161">
        <v>0.27941176470588236</v>
      </c>
      <c r="N432" s="165">
        <f>L432-M432</f>
        <v>-7.1411764705882369E-2</v>
      </c>
      <c r="O432" s="159">
        <f t="shared" si="40"/>
        <v>0.21052631578947367</v>
      </c>
      <c r="P432" s="160">
        <v>0.20799999999999999</v>
      </c>
      <c r="Q432" s="161">
        <v>0.19117647058823528</v>
      </c>
      <c r="R432" s="162">
        <f>P432-Q432</f>
        <v>1.6823529411764709E-2</v>
      </c>
      <c r="S432" s="163">
        <f t="shared" si="41"/>
        <v>0.36842105263157893</v>
      </c>
      <c r="T432" s="160">
        <v>0.16700000000000001</v>
      </c>
      <c r="U432" s="161">
        <v>0.27941176470588236</v>
      </c>
      <c r="V432" s="165">
        <f>T432-U432</f>
        <v>-0.11241176470588235</v>
      </c>
    </row>
    <row r="433" spans="1:22" ht="13.5" x14ac:dyDescent="0.25">
      <c r="A433" s="179"/>
      <c r="B433" s="158" t="s">
        <v>47</v>
      </c>
      <c r="C433" s="159">
        <f t="shared" si="37"/>
        <v>0.75</v>
      </c>
      <c r="D433" s="160"/>
      <c r="E433" s="161"/>
      <c r="F433" s="162"/>
      <c r="G433" s="163">
        <f t="shared" si="38"/>
        <v>0.25</v>
      </c>
      <c r="H433" s="160"/>
      <c r="I433" s="161"/>
      <c r="J433" s="164"/>
      <c r="K433" s="159">
        <f t="shared" si="39"/>
        <v>0.3125</v>
      </c>
      <c r="L433" s="160"/>
      <c r="M433" s="161"/>
      <c r="N433" s="165"/>
      <c r="O433" s="159">
        <f t="shared" si="40"/>
        <v>0.5625</v>
      </c>
      <c r="P433" s="160"/>
      <c r="Q433" s="161"/>
      <c r="R433" s="162"/>
      <c r="S433" s="163">
        <f t="shared" si="41"/>
        <v>6.25E-2</v>
      </c>
      <c r="T433" s="160"/>
      <c r="U433" s="161"/>
      <c r="V433" s="165"/>
    </row>
    <row r="434" spans="1:22" ht="13.5" x14ac:dyDescent="0.25">
      <c r="A434" s="179"/>
      <c r="B434" s="158" t="s">
        <v>12</v>
      </c>
      <c r="C434" s="159">
        <f t="shared" si="37"/>
        <v>0.28282828282828282</v>
      </c>
      <c r="D434" s="160">
        <v>0.114</v>
      </c>
      <c r="E434" s="161">
        <v>0.14130434782608695</v>
      </c>
      <c r="F434" s="162">
        <f>D434-E434</f>
        <v>-2.7304347826086942E-2</v>
      </c>
      <c r="G434" s="163">
        <f t="shared" si="38"/>
        <v>0.80808080808080807</v>
      </c>
      <c r="H434" s="160">
        <v>0.80300000000000005</v>
      </c>
      <c r="I434" s="161">
        <v>0.78260869565217395</v>
      </c>
      <c r="J434" s="164">
        <f>H434-I434</f>
        <v>2.03913043478261E-2</v>
      </c>
      <c r="K434" s="159">
        <f t="shared" si="39"/>
        <v>0.43434343434343436</v>
      </c>
      <c r="L434" s="160">
        <v>0.44700000000000001</v>
      </c>
      <c r="M434" s="161">
        <v>0.35869565217391303</v>
      </c>
      <c r="N434" s="165">
        <f>L434-M434</f>
        <v>8.8304347826086982E-2</v>
      </c>
      <c r="O434" s="159">
        <f t="shared" si="40"/>
        <v>0.1111111111111111</v>
      </c>
      <c r="P434" s="160">
        <v>3.7999999999999999E-2</v>
      </c>
      <c r="Q434" s="161">
        <v>1.0869565217391304E-2</v>
      </c>
      <c r="R434" s="162">
        <f>P434-Q434</f>
        <v>2.7130434782608695E-2</v>
      </c>
      <c r="S434" s="163">
        <f t="shared" si="41"/>
        <v>0.10101010101010101</v>
      </c>
      <c r="T434" s="160">
        <v>0.129</v>
      </c>
      <c r="U434" s="161">
        <v>0.11956521739130435</v>
      </c>
      <c r="V434" s="165">
        <f>T434-U434</f>
        <v>9.4347826086956521E-3</v>
      </c>
    </row>
    <row r="435" spans="1:22" ht="13.5" x14ac:dyDescent="0.25">
      <c r="A435" s="179"/>
      <c r="B435" s="158" t="s">
        <v>18</v>
      </c>
      <c r="C435" s="159">
        <f t="shared" si="37"/>
        <v>6.4516129032258063E-2</v>
      </c>
      <c r="D435" s="160">
        <v>9.0999999999999998E-2</v>
      </c>
      <c r="E435" s="161">
        <v>0</v>
      </c>
      <c r="F435" s="162">
        <f>D435-E435</f>
        <v>9.0999999999999998E-2</v>
      </c>
      <c r="G435" s="163">
        <f t="shared" si="38"/>
        <v>0.12903225806451613</v>
      </c>
      <c r="H435" s="160">
        <v>0.45500000000000002</v>
      </c>
      <c r="I435" s="161">
        <v>0.5</v>
      </c>
      <c r="J435" s="164">
        <f>H435-I435</f>
        <v>-4.4999999999999984E-2</v>
      </c>
      <c r="K435" s="159">
        <f t="shared" si="39"/>
        <v>3.2258064516129031E-2</v>
      </c>
      <c r="L435" s="160">
        <v>0.27300000000000002</v>
      </c>
      <c r="M435" s="161">
        <v>0.1</v>
      </c>
      <c r="N435" s="165">
        <f>L435-M435</f>
        <v>0.17300000000000001</v>
      </c>
      <c r="O435" s="159">
        <f t="shared" si="40"/>
        <v>3.2258064516129031E-2</v>
      </c>
      <c r="P435" s="160">
        <v>9.0999999999999998E-2</v>
      </c>
      <c r="Q435" s="161">
        <v>0</v>
      </c>
      <c r="R435" s="162">
        <f>P435-Q435</f>
        <v>9.0999999999999998E-2</v>
      </c>
      <c r="S435" s="163">
        <f t="shared" si="41"/>
        <v>0.80645161290322576</v>
      </c>
      <c r="T435" s="160">
        <v>0.36399999999999999</v>
      </c>
      <c r="U435" s="161">
        <v>0.4</v>
      </c>
      <c r="V435" s="165">
        <f>T435-U435</f>
        <v>-3.6000000000000032E-2</v>
      </c>
    </row>
    <row r="436" spans="1:22" ht="13.5" x14ac:dyDescent="0.25">
      <c r="A436" s="179"/>
      <c r="B436" s="158" t="s">
        <v>20</v>
      </c>
      <c r="C436" s="159">
        <f t="shared" si="37"/>
        <v>0.78723404255319152</v>
      </c>
      <c r="D436" s="160">
        <v>0.57399999999999995</v>
      </c>
      <c r="E436" s="161">
        <v>0.54545454545454541</v>
      </c>
      <c r="F436" s="162">
        <f>D436-E436</f>
        <v>2.8545454545454541E-2</v>
      </c>
      <c r="G436" s="163">
        <f t="shared" si="38"/>
        <v>0.48936170212765956</v>
      </c>
      <c r="H436" s="160">
        <v>0.39300000000000002</v>
      </c>
      <c r="I436" s="161">
        <v>0.40909090909090906</v>
      </c>
      <c r="J436" s="164">
        <f>H436-I436</f>
        <v>-1.6090909090909045E-2</v>
      </c>
      <c r="K436" s="159">
        <f t="shared" si="39"/>
        <v>0.61702127659574468</v>
      </c>
      <c r="L436" s="160">
        <v>0.55700000000000005</v>
      </c>
      <c r="M436" s="161">
        <v>0.59090909090909094</v>
      </c>
      <c r="N436" s="165">
        <f>L436-M436</f>
        <v>-3.3909090909090889E-2</v>
      </c>
      <c r="O436" s="159">
        <f t="shared" si="40"/>
        <v>0.68085106382978722</v>
      </c>
      <c r="P436" s="160">
        <v>0.246</v>
      </c>
      <c r="Q436" s="161">
        <v>0.22727272727272727</v>
      </c>
      <c r="R436" s="162">
        <f>P436-Q436</f>
        <v>1.8727272727272731E-2</v>
      </c>
      <c r="S436" s="163">
        <f t="shared" si="41"/>
        <v>8.5106382978723402E-2</v>
      </c>
      <c r="T436" s="160">
        <v>0.19700000000000001</v>
      </c>
      <c r="U436" s="161">
        <v>0.24242424242424243</v>
      </c>
      <c r="V436" s="165">
        <f>T436-U436</f>
        <v>-4.5424242424242423E-2</v>
      </c>
    </row>
    <row r="437" spans="1:22" ht="13.5" x14ac:dyDescent="0.25">
      <c r="A437" s="179"/>
      <c r="B437" s="158" t="s">
        <v>21</v>
      </c>
      <c r="C437" s="159">
        <f t="shared" si="37"/>
        <v>0.31034482758620691</v>
      </c>
      <c r="D437" s="160">
        <v>0.24399999999999999</v>
      </c>
      <c r="E437" s="161"/>
      <c r="F437" s="162"/>
      <c r="G437" s="163">
        <f t="shared" si="38"/>
        <v>0.62068965517241381</v>
      </c>
      <c r="H437" s="160">
        <v>0.6</v>
      </c>
      <c r="I437" s="161"/>
      <c r="J437" s="164"/>
      <c r="K437" s="159">
        <f t="shared" si="39"/>
        <v>0.65517241379310343</v>
      </c>
      <c r="L437" s="160">
        <v>0.44400000000000001</v>
      </c>
      <c r="M437" s="161"/>
      <c r="N437" s="165"/>
      <c r="O437" s="159">
        <f t="shared" si="40"/>
        <v>0.31034482758620691</v>
      </c>
      <c r="P437" s="160">
        <v>8.8999999999999996E-2</v>
      </c>
      <c r="Q437" s="161"/>
      <c r="R437" s="162"/>
      <c r="S437" s="163">
        <f t="shared" si="41"/>
        <v>0.2413793103448276</v>
      </c>
      <c r="T437" s="160">
        <v>0.24399999999999999</v>
      </c>
      <c r="U437" s="161"/>
      <c r="V437" s="165"/>
    </row>
    <row r="438" spans="1:22" ht="13.5" x14ac:dyDescent="0.25">
      <c r="A438" s="179"/>
      <c r="B438" s="158" t="s">
        <v>22</v>
      </c>
      <c r="C438" s="159">
        <f t="shared" si="37"/>
        <v>0.42241379310344829</v>
      </c>
      <c r="D438" s="160">
        <v>0.88700000000000001</v>
      </c>
      <c r="E438" s="161"/>
      <c r="F438" s="162"/>
      <c r="G438" s="163">
        <f t="shared" si="38"/>
        <v>0.34482758620689657</v>
      </c>
      <c r="H438" s="160">
        <v>0.35799999999999998</v>
      </c>
      <c r="I438" s="161"/>
      <c r="J438" s="164"/>
      <c r="K438" s="159">
        <f t="shared" si="39"/>
        <v>0.36206896551724138</v>
      </c>
      <c r="L438" s="160">
        <v>0.35799999999999998</v>
      </c>
      <c r="M438" s="161"/>
      <c r="N438" s="165"/>
      <c r="O438" s="159">
        <f t="shared" si="40"/>
        <v>0.15517241379310345</v>
      </c>
      <c r="P438" s="160">
        <v>0.113</v>
      </c>
      <c r="Q438" s="161"/>
      <c r="R438" s="162"/>
      <c r="S438" s="163">
        <f t="shared" si="41"/>
        <v>0.57758620689655171</v>
      </c>
      <c r="T438" s="160">
        <v>7.4999999999999997E-2</v>
      </c>
      <c r="U438" s="161"/>
      <c r="V438" s="165"/>
    </row>
    <row r="439" spans="1:22" ht="13.5" x14ac:dyDescent="0.25">
      <c r="A439" s="179"/>
      <c r="B439" s="158" t="s">
        <v>48</v>
      </c>
      <c r="C439" s="159">
        <f t="shared" si="37"/>
        <v>0</v>
      </c>
      <c r="D439" s="160"/>
      <c r="E439" s="161"/>
      <c r="F439" s="162"/>
      <c r="G439" s="163">
        <f t="shared" si="38"/>
        <v>0.35714285714285715</v>
      </c>
      <c r="H439" s="160"/>
      <c r="I439" s="161"/>
      <c r="J439" s="164"/>
      <c r="K439" s="159">
        <f t="shared" si="39"/>
        <v>0.32142857142857145</v>
      </c>
      <c r="L439" s="160"/>
      <c r="M439" s="161"/>
      <c r="N439" s="165"/>
      <c r="O439" s="159">
        <f t="shared" si="40"/>
        <v>0</v>
      </c>
      <c r="P439" s="160"/>
      <c r="Q439" s="161"/>
      <c r="R439" s="162"/>
      <c r="S439" s="163">
        <f t="shared" si="41"/>
        <v>0.5</v>
      </c>
      <c r="T439" s="160"/>
      <c r="U439" s="161"/>
      <c r="V439" s="165"/>
    </row>
    <row r="440" spans="1:22" ht="13.5" x14ac:dyDescent="0.25">
      <c r="A440" s="179"/>
      <c r="B440" s="158" t="s">
        <v>23</v>
      </c>
      <c r="C440" s="159">
        <f t="shared" si="37"/>
        <v>0</v>
      </c>
      <c r="D440" s="160">
        <v>4.8000000000000001E-2</v>
      </c>
      <c r="E440" s="161"/>
      <c r="F440" s="162"/>
      <c r="G440" s="163">
        <f t="shared" si="38"/>
        <v>0.5</v>
      </c>
      <c r="H440" s="160">
        <v>0.23799999999999999</v>
      </c>
      <c r="I440" s="161"/>
      <c r="J440" s="164"/>
      <c r="K440" s="159">
        <f t="shared" si="39"/>
        <v>1</v>
      </c>
      <c r="L440" s="160">
        <v>0.38100000000000001</v>
      </c>
      <c r="M440" s="161"/>
      <c r="N440" s="165"/>
      <c r="O440" s="159">
        <f t="shared" si="40"/>
        <v>0</v>
      </c>
      <c r="P440" s="160">
        <v>4.8000000000000001E-2</v>
      </c>
      <c r="Q440" s="161"/>
      <c r="R440" s="162"/>
      <c r="S440" s="163">
        <f t="shared" si="41"/>
        <v>0</v>
      </c>
      <c r="T440" s="160">
        <v>0.57099999999999995</v>
      </c>
      <c r="U440" s="161"/>
      <c r="V440" s="165"/>
    </row>
    <row r="441" spans="1:22" ht="13.5" x14ac:dyDescent="0.25">
      <c r="A441" s="179"/>
      <c r="B441" s="158" t="s">
        <v>29</v>
      </c>
      <c r="C441" s="159">
        <f t="shared" si="37"/>
        <v>0</v>
      </c>
      <c r="D441" s="160">
        <v>0.25</v>
      </c>
      <c r="E441" s="161"/>
      <c r="F441" s="162"/>
      <c r="G441" s="163">
        <f t="shared" si="38"/>
        <v>0.6</v>
      </c>
      <c r="H441" s="160">
        <v>0.5</v>
      </c>
      <c r="I441" s="161"/>
      <c r="J441" s="164"/>
      <c r="K441" s="159">
        <f t="shared" si="39"/>
        <v>0.2</v>
      </c>
      <c r="L441" s="160">
        <v>0</v>
      </c>
      <c r="M441" s="161"/>
      <c r="N441" s="165"/>
      <c r="O441" s="159">
        <f t="shared" si="40"/>
        <v>0.6</v>
      </c>
      <c r="P441" s="160">
        <v>0</v>
      </c>
      <c r="Q441" s="161"/>
      <c r="R441" s="162"/>
      <c r="S441" s="163">
        <f t="shared" si="41"/>
        <v>0.2</v>
      </c>
      <c r="T441" s="160">
        <v>0.5</v>
      </c>
      <c r="U441" s="161"/>
      <c r="V441" s="165"/>
    </row>
    <row r="442" spans="1:22" ht="13.5" x14ac:dyDescent="0.25">
      <c r="A442" s="179"/>
      <c r="B442" s="158" t="s">
        <v>24</v>
      </c>
      <c r="C442" s="159">
        <f t="shared" si="37"/>
        <v>0.75</v>
      </c>
      <c r="D442" s="160">
        <v>0.65400000000000003</v>
      </c>
      <c r="E442" s="161">
        <v>0.60869565217391308</v>
      </c>
      <c r="F442" s="162">
        <f>D442-E442</f>
        <v>4.5304347826086944E-2</v>
      </c>
      <c r="G442" s="163">
        <f t="shared" si="38"/>
        <v>0.625</v>
      </c>
      <c r="H442" s="160">
        <v>0.42299999999999999</v>
      </c>
      <c r="I442" s="161">
        <v>0.36956521739130438</v>
      </c>
      <c r="J442" s="164">
        <f>H442-I442</f>
        <v>5.3434782608695608E-2</v>
      </c>
      <c r="K442" s="159">
        <f t="shared" si="39"/>
        <v>0.625</v>
      </c>
      <c r="L442" s="160">
        <v>0.53800000000000003</v>
      </c>
      <c r="M442" s="161">
        <v>0.54347826086956519</v>
      </c>
      <c r="N442" s="165">
        <f>L442-M442</f>
        <v>-5.4782608695651547E-3</v>
      </c>
      <c r="O442" s="159">
        <f t="shared" si="40"/>
        <v>0.625</v>
      </c>
      <c r="P442" s="160">
        <v>0.46200000000000002</v>
      </c>
      <c r="Q442" s="161">
        <v>2.0833333333333336E-2</v>
      </c>
      <c r="R442" s="162">
        <f>P442-Q442</f>
        <v>0.44116666666666671</v>
      </c>
      <c r="S442" s="163">
        <f t="shared" si="41"/>
        <v>0</v>
      </c>
      <c r="T442" s="160">
        <v>0.154</v>
      </c>
      <c r="U442" s="161">
        <v>0.19565217391304349</v>
      </c>
      <c r="V442" s="165">
        <f>T442-U442</f>
        <v>-4.1652173913043489E-2</v>
      </c>
    </row>
    <row r="443" spans="1:22" ht="13.5" x14ac:dyDescent="0.25">
      <c r="A443" s="179"/>
      <c r="B443" s="158" t="s">
        <v>25</v>
      </c>
      <c r="C443" s="159">
        <f t="shared" si="37"/>
        <v>0.6428571428571429</v>
      </c>
      <c r="D443" s="160">
        <v>0.5</v>
      </c>
      <c r="E443" s="161">
        <v>0.33333333333333337</v>
      </c>
      <c r="F443" s="162">
        <f>D443-E443</f>
        <v>0.16666666666666663</v>
      </c>
      <c r="G443" s="163">
        <f t="shared" si="38"/>
        <v>0.2857142857142857</v>
      </c>
      <c r="H443" s="160">
        <v>0.625</v>
      </c>
      <c r="I443" s="161">
        <v>0.46666666666666662</v>
      </c>
      <c r="J443" s="164">
        <f>H443-I443</f>
        <v>0.15833333333333338</v>
      </c>
      <c r="K443" s="159">
        <f t="shared" si="39"/>
        <v>0.2857142857142857</v>
      </c>
      <c r="L443" s="160">
        <v>0.375</v>
      </c>
      <c r="M443" s="161">
        <v>0.13333333333333333</v>
      </c>
      <c r="N443" s="165">
        <f>L443-M443</f>
        <v>0.24166666666666667</v>
      </c>
      <c r="O443" s="159">
        <f t="shared" si="40"/>
        <v>0.5</v>
      </c>
      <c r="P443" s="160">
        <v>0.25</v>
      </c>
      <c r="Q443" s="161">
        <v>0.3</v>
      </c>
      <c r="R443" s="162">
        <f>P443-Q443</f>
        <v>-4.9999999999999989E-2</v>
      </c>
      <c r="S443" s="163">
        <f t="shared" si="41"/>
        <v>7.1428571428571425E-2</v>
      </c>
      <c r="T443" s="160">
        <v>0.125</v>
      </c>
      <c r="U443" s="161">
        <v>0.23333333333333331</v>
      </c>
      <c r="V443" s="165">
        <f>T443-U443</f>
        <v>-0.10833333333333331</v>
      </c>
    </row>
    <row r="444" spans="1:22" ht="13.5" x14ac:dyDescent="0.25">
      <c r="A444" s="179"/>
      <c r="B444" s="158" t="s">
        <v>26</v>
      </c>
      <c r="C444" s="159">
        <f t="shared" si="37"/>
        <v>0.34285714285714286</v>
      </c>
      <c r="D444" s="160">
        <v>0.60499999999999998</v>
      </c>
      <c r="E444" s="161"/>
      <c r="F444" s="162"/>
      <c r="G444" s="163">
        <f t="shared" si="38"/>
        <v>0.2857142857142857</v>
      </c>
      <c r="H444" s="160">
        <v>0.14000000000000001</v>
      </c>
      <c r="I444" s="161"/>
      <c r="J444" s="164"/>
      <c r="K444" s="159">
        <f t="shared" si="39"/>
        <v>0.25714285714285712</v>
      </c>
      <c r="L444" s="160">
        <v>0.186</v>
      </c>
      <c r="M444" s="161"/>
      <c r="N444" s="165"/>
      <c r="O444" s="159">
        <f t="shared" si="40"/>
        <v>0.34285714285714286</v>
      </c>
      <c r="P444" s="160">
        <v>0.60499999999999998</v>
      </c>
      <c r="Q444" s="161"/>
      <c r="R444" s="162"/>
      <c r="S444" s="163">
        <f t="shared" si="41"/>
        <v>0.48571428571428571</v>
      </c>
      <c r="T444" s="160">
        <v>0.23300000000000001</v>
      </c>
      <c r="U444" s="161"/>
      <c r="V444" s="165"/>
    </row>
    <row r="445" spans="1:22" ht="13.5" x14ac:dyDescent="0.25">
      <c r="A445" s="179"/>
      <c r="B445" s="158" t="s">
        <v>49</v>
      </c>
      <c r="C445" s="159">
        <f t="shared" si="37"/>
        <v>0.95833333333333337</v>
      </c>
      <c r="D445" s="160"/>
      <c r="E445" s="161"/>
      <c r="F445" s="162"/>
      <c r="G445" s="163">
        <f t="shared" si="38"/>
        <v>0.83333333333333337</v>
      </c>
      <c r="H445" s="160"/>
      <c r="I445" s="161"/>
      <c r="J445" s="164"/>
      <c r="K445" s="159">
        <f t="shared" si="39"/>
        <v>0.83333333333333337</v>
      </c>
      <c r="L445" s="160"/>
      <c r="M445" s="161"/>
      <c r="N445" s="165"/>
      <c r="O445" s="159">
        <f t="shared" si="40"/>
        <v>0.91666666666666663</v>
      </c>
      <c r="P445" s="160"/>
      <c r="Q445" s="161"/>
      <c r="R445" s="162"/>
      <c r="S445" s="163">
        <f t="shared" si="41"/>
        <v>4.1666666666666664E-2</v>
      </c>
      <c r="T445" s="160"/>
      <c r="U445" s="161"/>
      <c r="V445" s="165"/>
    </row>
    <row r="446" spans="1:22" ht="13.5" x14ac:dyDescent="0.25">
      <c r="A446" s="179"/>
      <c r="B446" s="158" t="s">
        <v>50</v>
      </c>
      <c r="C446" s="159">
        <f t="shared" si="37"/>
        <v>0.11538461538461539</v>
      </c>
      <c r="D446" s="160"/>
      <c r="E446" s="161"/>
      <c r="F446" s="162"/>
      <c r="G446" s="163">
        <f t="shared" si="38"/>
        <v>0.61538461538461542</v>
      </c>
      <c r="H446" s="160"/>
      <c r="I446" s="161"/>
      <c r="J446" s="164"/>
      <c r="K446" s="159">
        <f t="shared" si="39"/>
        <v>0.42307692307692307</v>
      </c>
      <c r="L446" s="160"/>
      <c r="M446" s="161"/>
      <c r="N446" s="165"/>
      <c r="O446" s="159">
        <f t="shared" si="40"/>
        <v>0.30769230769230771</v>
      </c>
      <c r="P446" s="160"/>
      <c r="Q446" s="161"/>
      <c r="R446" s="162"/>
      <c r="S446" s="163">
        <f t="shared" si="41"/>
        <v>0.23076923076923078</v>
      </c>
      <c r="T446" s="160"/>
      <c r="U446" s="161"/>
      <c r="V446" s="165"/>
    </row>
    <row r="447" spans="1:22" ht="13.5" x14ac:dyDescent="0.25">
      <c r="A447" s="179"/>
      <c r="B447" s="158" t="s">
        <v>44</v>
      </c>
      <c r="C447" s="159">
        <f t="shared" si="37"/>
        <v>0.32142857142857145</v>
      </c>
      <c r="D447" s="160">
        <v>0.254</v>
      </c>
      <c r="E447" s="161">
        <v>0.14545454545454545</v>
      </c>
      <c r="F447" s="162">
        <f>D447-E447</f>
        <v>0.10854545454545456</v>
      </c>
      <c r="G447" s="163">
        <f t="shared" si="38"/>
        <v>0.25</v>
      </c>
      <c r="H447" s="160">
        <v>0.441</v>
      </c>
      <c r="I447" s="161">
        <v>0.30909090909090908</v>
      </c>
      <c r="J447" s="164">
        <f>H447-I447</f>
        <v>0.13190909090909092</v>
      </c>
      <c r="K447" s="159">
        <f t="shared" si="39"/>
        <v>0.26785714285714285</v>
      </c>
      <c r="L447" s="160">
        <v>0.39</v>
      </c>
      <c r="M447" s="161">
        <v>0.27272727272727271</v>
      </c>
      <c r="N447" s="165">
        <f>L447-M447</f>
        <v>0.11727272727272731</v>
      </c>
      <c r="O447" s="159">
        <f t="shared" si="40"/>
        <v>0.2857142857142857</v>
      </c>
      <c r="P447" s="160">
        <v>0.254</v>
      </c>
      <c r="Q447" s="161">
        <v>0.47826086956521741</v>
      </c>
      <c r="R447" s="162">
        <f>P447-Q447</f>
        <v>-0.2242608695652174</v>
      </c>
      <c r="S447" s="163">
        <f t="shared" si="41"/>
        <v>0.48214285714285715</v>
      </c>
      <c r="T447" s="160">
        <v>0.35599999999999998</v>
      </c>
      <c r="U447" s="161">
        <v>0.50909090909090904</v>
      </c>
      <c r="V447" s="165">
        <f>T447-U447</f>
        <v>-0.15309090909090906</v>
      </c>
    </row>
    <row r="448" spans="1:22" ht="13.5" x14ac:dyDescent="0.25">
      <c r="A448" s="179"/>
      <c r="B448" s="158" t="s">
        <v>28</v>
      </c>
      <c r="C448" s="159">
        <f t="shared" si="37"/>
        <v>0.40909090909090912</v>
      </c>
      <c r="D448" s="160">
        <v>0.32</v>
      </c>
      <c r="E448" s="161">
        <v>0.21739130434782608</v>
      </c>
      <c r="F448" s="162">
        <f>D448-E448</f>
        <v>0.10260869565217393</v>
      </c>
      <c r="G448" s="163">
        <f t="shared" si="38"/>
        <v>0.72727272727272729</v>
      </c>
      <c r="H448" s="160">
        <v>0.72</v>
      </c>
      <c r="I448" s="161">
        <v>0.52173913043478259</v>
      </c>
      <c r="J448" s="164">
        <f>H448-I448</f>
        <v>0.19826086956521738</v>
      </c>
      <c r="K448" s="159">
        <f t="shared" si="39"/>
        <v>0.68181818181818177</v>
      </c>
      <c r="L448" s="160">
        <v>0.52</v>
      </c>
      <c r="M448" s="161">
        <v>0.39130434782608697</v>
      </c>
      <c r="N448" s="165">
        <f>L448-M448</f>
        <v>0.12869565217391304</v>
      </c>
      <c r="O448" s="159">
        <f t="shared" si="40"/>
        <v>0.31818181818181818</v>
      </c>
      <c r="P448" s="160">
        <v>0.32</v>
      </c>
      <c r="Q448" s="161">
        <v>8.6956521739130432E-2</v>
      </c>
      <c r="R448" s="162">
        <f>P448-Q448</f>
        <v>0.23304347826086957</v>
      </c>
      <c r="S448" s="163">
        <f t="shared" si="41"/>
        <v>0.18181818181818182</v>
      </c>
      <c r="T448" s="160">
        <v>0.2</v>
      </c>
      <c r="U448" s="161">
        <v>0.39130434782608697</v>
      </c>
      <c r="V448" s="165">
        <f>T448-U448</f>
        <v>-0.19130434782608696</v>
      </c>
    </row>
    <row r="449" spans="1:22" ht="13.5" x14ac:dyDescent="0.25">
      <c r="A449" s="179"/>
      <c r="B449" s="158" t="s">
        <v>14</v>
      </c>
      <c r="C449" s="159">
        <f t="shared" si="37"/>
        <v>0.8571428571428571</v>
      </c>
      <c r="D449" s="160">
        <v>0.72099999999999997</v>
      </c>
      <c r="E449" s="161">
        <v>0.60317460317460314</v>
      </c>
      <c r="F449" s="162">
        <f>D449-E449</f>
        <v>0.11782539682539683</v>
      </c>
      <c r="G449" s="163">
        <f t="shared" si="38"/>
        <v>0.6964285714285714</v>
      </c>
      <c r="H449" s="160">
        <v>0.5</v>
      </c>
      <c r="I449" s="161">
        <v>0.42857142857142855</v>
      </c>
      <c r="J449" s="164">
        <f>H449-I449</f>
        <v>7.1428571428571452E-2</v>
      </c>
      <c r="K449" s="159">
        <f t="shared" si="39"/>
        <v>0.5714285714285714</v>
      </c>
      <c r="L449" s="160">
        <v>0.38200000000000001</v>
      </c>
      <c r="M449" s="161">
        <v>0.33333333333333337</v>
      </c>
      <c r="N449" s="165">
        <f>L449-M449</f>
        <v>4.8666666666666636E-2</v>
      </c>
      <c r="O449" s="159">
        <f t="shared" si="40"/>
        <v>0.7321428571428571</v>
      </c>
      <c r="P449" s="160">
        <v>0.57399999999999995</v>
      </c>
      <c r="Q449" s="161">
        <v>0.41269841269841273</v>
      </c>
      <c r="R449" s="162">
        <f>P449-Q449</f>
        <v>0.16130158730158722</v>
      </c>
      <c r="S449" s="163">
        <f t="shared" si="41"/>
        <v>1.7857142857142856E-2</v>
      </c>
      <c r="T449" s="160">
        <v>8.7999999999999995E-2</v>
      </c>
      <c r="U449" s="161">
        <v>0.25396825396825395</v>
      </c>
      <c r="V449" s="165">
        <f>T449-U449</f>
        <v>-0.16596825396825396</v>
      </c>
    </row>
    <row r="450" spans="1:22" ht="13.5" x14ac:dyDescent="0.25">
      <c r="A450" s="179"/>
      <c r="B450" s="158" t="s">
        <v>39</v>
      </c>
      <c r="C450" s="159">
        <f t="shared" si="37"/>
        <v>0.33333333333333331</v>
      </c>
      <c r="D450" s="160"/>
      <c r="E450" s="161">
        <v>0.2608695652173913</v>
      </c>
      <c r="F450" s="162"/>
      <c r="G450" s="163">
        <f t="shared" si="38"/>
        <v>0.66666666666666663</v>
      </c>
      <c r="H450" s="160"/>
      <c r="I450" s="161">
        <v>0.34782608695652173</v>
      </c>
      <c r="J450" s="164"/>
      <c r="K450" s="159">
        <f t="shared" si="39"/>
        <v>0.53333333333333333</v>
      </c>
      <c r="L450" s="160"/>
      <c r="M450" s="161">
        <v>0.21739130434782608</v>
      </c>
      <c r="N450" s="165"/>
      <c r="O450" s="159">
        <f t="shared" si="40"/>
        <v>0.13333333333333333</v>
      </c>
      <c r="P450" s="160"/>
      <c r="Q450" s="161">
        <v>8.6956521739130432E-2</v>
      </c>
      <c r="R450" s="162"/>
      <c r="S450" s="163">
        <f t="shared" si="41"/>
        <v>0.26666666666666666</v>
      </c>
      <c r="T450" s="160"/>
      <c r="U450" s="161">
        <v>0.47826086956521741</v>
      </c>
      <c r="V450" s="165"/>
    </row>
    <row r="451" spans="1:22" ht="13.5" x14ac:dyDescent="0.25">
      <c r="A451" s="179"/>
      <c r="B451" s="158" t="s">
        <v>10</v>
      </c>
      <c r="C451" s="159">
        <f t="shared" si="37"/>
        <v>0.42105263157894735</v>
      </c>
      <c r="D451" s="160">
        <v>0.44400000000000001</v>
      </c>
      <c r="E451" s="161">
        <v>0.22580645161290325</v>
      </c>
      <c r="F451" s="162">
        <f>D451-E451</f>
        <v>0.21819354838709676</v>
      </c>
      <c r="G451" s="163">
        <f t="shared" si="38"/>
        <v>0.57894736842105265</v>
      </c>
      <c r="H451" s="160">
        <v>0.55600000000000005</v>
      </c>
      <c r="I451" s="161">
        <v>0.61290322580645162</v>
      </c>
      <c r="J451" s="164">
        <f>H451-I451</f>
        <v>-5.6903225806451574E-2</v>
      </c>
      <c r="K451" s="159">
        <f t="shared" si="39"/>
        <v>0.42105263157894735</v>
      </c>
      <c r="L451" s="160">
        <v>0.37</v>
      </c>
      <c r="M451" s="161">
        <v>0.32258064516129031</v>
      </c>
      <c r="N451" s="165">
        <f>L451-M451</f>
        <v>4.7419354838709682E-2</v>
      </c>
      <c r="O451" s="159">
        <f t="shared" si="40"/>
        <v>0.10526315789473684</v>
      </c>
      <c r="P451" s="160">
        <v>3.6999999999999998E-2</v>
      </c>
      <c r="Q451" s="161">
        <v>3.2258064516129031E-2</v>
      </c>
      <c r="R451" s="162">
        <f>P451-Q451</f>
        <v>4.7419354838709668E-3</v>
      </c>
      <c r="S451" s="163">
        <f t="shared" si="41"/>
        <v>0.21052631578947367</v>
      </c>
      <c r="T451" s="160">
        <v>0.29599999999999999</v>
      </c>
      <c r="U451" s="161">
        <v>0.29032258064516125</v>
      </c>
      <c r="V451" s="165">
        <f>T451-U451</f>
        <v>5.6774193548387308E-3</v>
      </c>
    </row>
    <row r="452" spans="1:22" ht="13.5" x14ac:dyDescent="0.25">
      <c r="A452" s="179"/>
      <c r="B452" s="158" t="s">
        <v>104</v>
      </c>
      <c r="C452" s="159">
        <f t="shared" si="37"/>
        <v>0.6428571428571429</v>
      </c>
      <c r="D452" s="160">
        <v>0.5</v>
      </c>
      <c r="E452" s="161">
        <v>0.48571428571428571</v>
      </c>
      <c r="F452" s="162">
        <f>D452-E452</f>
        <v>1.428571428571429E-2</v>
      </c>
      <c r="G452" s="163">
        <f t="shared" si="38"/>
        <v>0.5714285714285714</v>
      </c>
      <c r="H452" s="160">
        <v>0.625</v>
      </c>
      <c r="I452" s="161">
        <v>0.3</v>
      </c>
      <c r="J452" s="164">
        <f>H452-I452</f>
        <v>0.32500000000000001</v>
      </c>
      <c r="K452" s="159">
        <f t="shared" si="39"/>
        <v>0.5714285714285714</v>
      </c>
      <c r="L452" s="160">
        <v>0.75</v>
      </c>
      <c r="M452" s="161">
        <v>0.31428571428571428</v>
      </c>
      <c r="N452" s="165">
        <f>L452-M452</f>
        <v>0.43571428571428572</v>
      </c>
      <c r="O452" s="159">
        <f t="shared" si="40"/>
        <v>0.7142857142857143</v>
      </c>
      <c r="P452" s="160">
        <v>0.375</v>
      </c>
      <c r="Q452" s="161">
        <v>0.4</v>
      </c>
      <c r="R452" s="162">
        <f>P452-Q452</f>
        <v>-2.5000000000000022E-2</v>
      </c>
      <c r="S452" s="163">
        <f t="shared" si="41"/>
        <v>0.14285714285714285</v>
      </c>
      <c r="T452" s="160">
        <v>0.125</v>
      </c>
      <c r="U452" s="161">
        <v>0.28571428571428575</v>
      </c>
      <c r="V452" s="165">
        <f>T452-U452</f>
        <v>-0.16071428571428575</v>
      </c>
    </row>
    <row r="453" spans="1:22" ht="13.5" x14ac:dyDescent="0.25">
      <c r="A453" s="179"/>
      <c r="B453" s="166"/>
      <c r="C453" s="159"/>
      <c r="D453" s="160"/>
      <c r="E453" s="161"/>
      <c r="F453" s="162"/>
      <c r="G453" s="163"/>
      <c r="H453" s="160"/>
      <c r="I453" s="161"/>
      <c r="J453" s="164"/>
      <c r="K453" s="159"/>
      <c r="L453" s="160"/>
      <c r="M453" s="161"/>
      <c r="N453" s="165"/>
      <c r="O453" s="159"/>
      <c r="P453" s="160"/>
      <c r="Q453" s="161"/>
      <c r="R453" s="162"/>
      <c r="S453" s="163"/>
      <c r="T453" s="160"/>
      <c r="U453" s="161"/>
      <c r="V453" s="165"/>
    </row>
    <row r="454" spans="1:22" ht="13.5" x14ac:dyDescent="0.25">
      <c r="A454" s="180"/>
      <c r="B454" s="181" t="s">
        <v>6</v>
      </c>
      <c r="C454" s="167">
        <f t="shared" si="37"/>
        <v>0.39600840336134452</v>
      </c>
      <c r="D454" s="168">
        <v>0.39900000000000002</v>
      </c>
      <c r="E454" s="169">
        <v>0.35455861070911721</v>
      </c>
      <c r="F454" s="170">
        <f>D454-E454</f>
        <v>4.4441389290882816E-2</v>
      </c>
      <c r="G454" s="182">
        <f t="shared" si="38"/>
        <v>0.50210084033613445</v>
      </c>
      <c r="H454" s="168">
        <v>0.51700000000000002</v>
      </c>
      <c r="I454" s="169">
        <v>0.48046309696092621</v>
      </c>
      <c r="J454" s="171">
        <f>H454-I454</f>
        <v>3.6536903039073809E-2</v>
      </c>
      <c r="K454" s="167">
        <f t="shared" si="39"/>
        <v>0.41176470588235292</v>
      </c>
      <c r="L454" s="168">
        <v>0.38500000000000001</v>
      </c>
      <c r="M454" s="169">
        <v>0.32850940665701883</v>
      </c>
      <c r="N454" s="172">
        <f>L454-M454</f>
        <v>5.6490593342981177E-2</v>
      </c>
      <c r="O454" s="167">
        <f t="shared" si="40"/>
        <v>0.29936974789915966</v>
      </c>
      <c r="P454" s="168">
        <v>0.25</v>
      </c>
      <c r="Q454" s="169">
        <v>0.22141823444283648</v>
      </c>
      <c r="R454" s="170">
        <f>P454-Q454</f>
        <v>2.8581765557163519E-2</v>
      </c>
      <c r="S454" s="182">
        <f t="shared" si="41"/>
        <v>0.31827731092436973</v>
      </c>
      <c r="T454" s="168">
        <v>0.23100000000000001</v>
      </c>
      <c r="U454" s="169">
        <v>0.29811866859623737</v>
      </c>
      <c r="V454" s="172">
        <f>T454-U454</f>
        <v>-6.7118668596237357E-2</v>
      </c>
    </row>
    <row r="456" spans="1:22" x14ac:dyDescent="0.2">
      <c r="B456" s="43"/>
      <c r="C456" s="43"/>
      <c r="D456" s="44"/>
      <c r="F456" s="43"/>
      <c r="G456" s="43"/>
      <c r="H456" s="44"/>
      <c r="I456" s="43"/>
      <c r="J456" s="43"/>
      <c r="L456" s="43"/>
      <c r="M456" s="43"/>
      <c r="O456" s="43"/>
      <c r="P456" s="43"/>
    </row>
    <row r="457" spans="1:22" x14ac:dyDescent="0.2">
      <c r="B457" s="43"/>
      <c r="C457" s="43"/>
      <c r="D457" s="44"/>
      <c r="F457" s="43"/>
      <c r="G457" s="43"/>
      <c r="H457" s="44"/>
      <c r="I457" s="43"/>
      <c r="J457" s="43"/>
      <c r="L457" s="43"/>
      <c r="M457" s="43"/>
      <c r="O457" s="43"/>
      <c r="P457" s="43"/>
    </row>
    <row r="458" spans="1:22" x14ac:dyDescent="0.2">
      <c r="B458" s="43"/>
      <c r="C458" s="43"/>
      <c r="D458" s="44"/>
      <c r="F458" s="43"/>
      <c r="G458" s="43"/>
      <c r="H458" s="44"/>
      <c r="I458" s="43"/>
      <c r="J458" s="43"/>
      <c r="L458" s="43"/>
      <c r="M458" s="43"/>
      <c r="O458" s="43"/>
      <c r="P458" s="43"/>
    </row>
    <row r="459" spans="1:22" x14ac:dyDescent="0.2">
      <c r="B459" s="43"/>
      <c r="C459" s="43"/>
      <c r="D459" s="44"/>
      <c r="F459" s="43"/>
      <c r="G459" s="43"/>
      <c r="H459" s="44"/>
      <c r="I459" s="43"/>
      <c r="J459" s="43"/>
      <c r="L459" s="43"/>
      <c r="M459" s="43"/>
      <c r="O459" s="43"/>
      <c r="P459" s="43"/>
    </row>
    <row r="460" spans="1:22" x14ac:dyDescent="0.2">
      <c r="B460" s="43"/>
      <c r="C460" s="43"/>
      <c r="D460" s="44"/>
      <c r="F460" s="43"/>
      <c r="G460" s="43"/>
      <c r="H460" s="44"/>
      <c r="I460" s="43"/>
      <c r="J460" s="43"/>
      <c r="L460" s="43"/>
      <c r="M460" s="43"/>
      <c r="O460" s="43"/>
      <c r="P460" s="43"/>
    </row>
    <row r="461" spans="1:22" x14ac:dyDescent="0.2">
      <c r="B461" s="43"/>
      <c r="C461" s="43"/>
      <c r="D461" s="44"/>
      <c r="F461" s="43"/>
      <c r="G461" s="43"/>
      <c r="H461" s="44"/>
      <c r="I461" s="43"/>
      <c r="J461" s="43"/>
      <c r="L461" s="43"/>
      <c r="M461" s="43"/>
      <c r="O461" s="43"/>
      <c r="P461" s="43"/>
    </row>
    <row r="462" spans="1:22" x14ac:dyDescent="0.2">
      <c r="B462" s="43"/>
      <c r="C462" s="43"/>
      <c r="D462" s="44"/>
      <c r="F462" s="43"/>
      <c r="G462" s="43"/>
      <c r="H462" s="44"/>
      <c r="I462" s="43"/>
      <c r="J462" s="43"/>
      <c r="L462" s="43"/>
      <c r="M462" s="43"/>
      <c r="O462" s="43"/>
      <c r="P462" s="43"/>
    </row>
    <row r="463" spans="1:22" x14ac:dyDescent="0.2">
      <c r="B463" s="43"/>
      <c r="C463" s="43"/>
      <c r="D463" s="44"/>
      <c r="F463" s="43"/>
      <c r="G463" s="43"/>
      <c r="H463" s="44"/>
      <c r="I463" s="43"/>
      <c r="J463" s="43"/>
      <c r="L463" s="43"/>
      <c r="M463" s="43"/>
      <c r="O463" s="43"/>
      <c r="P463" s="43"/>
    </row>
    <row r="464" spans="1:22" x14ac:dyDescent="0.2">
      <c r="B464" s="43"/>
      <c r="C464" s="43"/>
      <c r="D464" s="44"/>
      <c r="F464" s="43"/>
      <c r="G464" s="43"/>
      <c r="H464" s="44"/>
      <c r="I464" s="43"/>
      <c r="J464" s="43"/>
      <c r="L464" s="43"/>
      <c r="M464" s="43"/>
      <c r="O464" s="43"/>
      <c r="P464" s="43"/>
    </row>
    <row r="465" spans="2:16" x14ac:dyDescent="0.2">
      <c r="B465" s="43"/>
      <c r="C465" s="43"/>
      <c r="D465" s="44"/>
      <c r="F465" s="43"/>
      <c r="G465" s="43"/>
      <c r="H465" s="44"/>
      <c r="I465" s="43"/>
      <c r="J465" s="43"/>
      <c r="L465" s="43"/>
      <c r="M465" s="43"/>
      <c r="O465" s="43"/>
      <c r="P465" s="43"/>
    </row>
    <row r="466" spans="2:16" x14ac:dyDescent="0.2">
      <c r="B466" s="43"/>
      <c r="C466" s="43"/>
      <c r="D466" s="44"/>
      <c r="F466" s="43"/>
      <c r="G466" s="43"/>
      <c r="H466" s="44"/>
      <c r="I466" s="43"/>
      <c r="J466" s="43"/>
      <c r="L466" s="43"/>
      <c r="M466" s="43"/>
      <c r="O466" s="43"/>
      <c r="P466" s="43"/>
    </row>
    <row r="467" spans="2:16" x14ac:dyDescent="0.2">
      <c r="B467" s="43"/>
      <c r="C467" s="43"/>
      <c r="D467" s="44"/>
      <c r="F467" s="43"/>
      <c r="G467" s="43"/>
      <c r="H467" s="44"/>
      <c r="I467" s="43"/>
      <c r="J467" s="43"/>
      <c r="L467" s="43"/>
      <c r="M467" s="43"/>
      <c r="O467" s="43"/>
      <c r="P467" s="43"/>
    </row>
    <row r="468" spans="2:16" x14ac:dyDescent="0.2">
      <c r="B468" s="43"/>
      <c r="C468" s="43"/>
      <c r="D468" s="44"/>
      <c r="F468" s="43"/>
      <c r="G468" s="43"/>
      <c r="H468" s="44"/>
      <c r="I468" s="43"/>
      <c r="J468" s="43"/>
      <c r="L468" s="43"/>
      <c r="M468" s="43"/>
      <c r="O468" s="43"/>
      <c r="P468" s="43"/>
    </row>
    <row r="469" spans="2:16" x14ac:dyDescent="0.2">
      <c r="B469" s="43"/>
      <c r="C469" s="43"/>
      <c r="D469" s="44"/>
      <c r="F469" s="43"/>
      <c r="G469" s="43"/>
      <c r="H469" s="44"/>
      <c r="I469" s="43"/>
      <c r="J469" s="43"/>
      <c r="L469" s="43"/>
      <c r="M469" s="43"/>
      <c r="O469" s="43"/>
      <c r="P469" s="43"/>
    </row>
    <row r="470" spans="2:16" x14ac:dyDescent="0.2">
      <c r="B470" s="43"/>
      <c r="C470" s="43"/>
      <c r="D470" s="44"/>
      <c r="F470" s="43"/>
      <c r="G470" s="43"/>
      <c r="H470" s="44"/>
      <c r="I470" s="43"/>
      <c r="J470" s="43"/>
      <c r="L470" s="43"/>
      <c r="M470" s="43"/>
      <c r="O470" s="43"/>
      <c r="P470" s="43"/>
    </row>
    <row r="471" spans="2:16" x14ac:dyDescent="0.2">
      <c r="B471" s="44"/>
      <c r="C471" s="44"/>
      <c r="D471" s="44"/>
      <c r="F471" s="43"/>
      <c r="G471" s="43"/>
      <c r="H471" s="44"/>
      <c r="I471" s="43"/>
      <c r="J471" s="43"/>
      <c r="L471" s="43"/>
      <c r="M471" s="43"/>
      <c r="O471" s="43"/>
      <c r="P471" s="43"/>
    </row>
    <row r="472" spans="2:16" x14ac:dyDescent="0.2">
      <c r="B472" s="44"/>
      <c r="C472" s="44"/>
      <c r="D472" s="44"/>
    </row>
    <row r="473" spans="2:16" x14ac:dyDescent="0.2">
      <c r="B473" s="44"/>
      <c r="C473" s="44"/>
      <c r="D473" s="44"/>
    </row>
    <row r="474" spans="2:16" x14ac:dyDescent="0.2">
      <c r="B474" s="44"/>
      <c r="C474" s="44"/>
      <c r="D474" s="44"/>
    </row>
    <row r="475" spans="2:16" x14ac:dyDescent="0.2">
      <c r="B475" s="44"/>
      <c r="C475" s="44"/>
      <c r="D475" s="44"/>
    </row>
    <row r="476" spans="2:16" x14ac:dyDescent="0.2">
      <c r="B476" s="44"/>
      <c r="C476" s="44"/>
      <c r="D476" s="44"/>
    </row>
    <row r="477" spans="2:16" x14ac:dyDescent="0.2">
      <c r="B477" s="44"/>
      <c r="C477" s="44"/>
      <c r="D477" s="44"/>
    </row>
    <row r="478" spans="2:16" x14ac:dyDescent="0.2">
      <c r="B478" s="43"/>
      <c r="C478" s="44"/>
      <c r="D478" s="44"/>
    </row>
    <row r="479" spans="2:16" x14ac:dyDescent="0.2">
      <c r="B479" s="43"/>
      <c r="C479" s="44"/>
      <c r="D479" s="44"/>
    </row>
    <row r="480" spans="2:16" x14ac:dyDescent="0.2">
      <c r="B480" s="43"/>
      <c r="C480" s="44"/>
      <c r="D480" s="44"/>
    </row>
    <row r="481" spans="2:4" x14ac:dyDescent="0.2">
      <c r="B481" s="43"/>
      <c r="C481" s="44"/>
      <c r="D481" s="44"/>
    </row>
    <row r="482" spans="2:4" x14ac:dyDescent="0.2">
      <c r="B482" s="43"/>
      <c r="C482" s="44"/>
      <c r="D482" s="44"/>
    </row>
    <row r="483" spans="2:4" x14ac:dyDescent="0.2">
      <c r="B483" s="44"/>
      <c r="C483" s="44"/>
      <c r="D483" s="44"/>
    </row>
  </sheetData>
  <mergeCells count="41">
    <mergeCell ref="S421:V421"/>
    <mergeCell ref="O421:R421"/>
    <mergeCell ref="K421:N421"/>
    <mergeCell ref="G421:J421"/>
    <mergeCell ref="C421:F421"/>
    <mergeCell ref="C349:F349"/>
    <mergeCell ref="C420:V420"/>
    <mergeCell ref="C419:V419"/>
    <mergeCell ref="C386:E386"/>
    <mergeCell ref="C387:E387"/>
    <mergeCell ref="C317:E317"/>
    <mergeCell ref="C318:E318"/>
    <mergeCell ref="C279:F279"/>
    <mergeCell ref="C280:F280"/>
    <mergeCell ref="C348:F348"/>
    <mergeCell ref="C4:T4"/>
    <mergeCell ref="C5:E5"/>
    <mergeCell ref="F5:H5"/>
    <mergeCell ref="C248:E248"/>
    <mergeCell ref="C249:E249"/>
    <mergeCell ref="C110:E110"/>
    <mergeCell ref="I5:K5"/>
    <mergeCell ref="L5:N5"/>
    <mergeCell ref="O5:Q5"/>
    <mergeCell ref="R5:T5"/>
    <mergeCell ref="C71:F71"/>
    <mergeCell ref="C41:T41"/>
    <mergeCell ref="C42:E42"/>
    <mergeCell ref="F42:H42"/>
    <mergeCell ref="I42:K42"/>
    <mergeCell ref="L42:N42"/>
    <mergeCell ref="O42:Q42"/>
    <mergeCell ref="R42:T42"/>
    <mergeCell ref="C72:F72"/>
    <mergeCell ref="C140:F140"/>
    <mergeCell ref="C141:F141"/>
    <mergeCell ref="C210:F210"/>
    <mergeCell ref="C211:F211"/>
    <mergeCell ref="C180:E180"/>
    <mergeCell ref="C181:E181"/>
    <mergeCell ref="C109:E109"/>
  </mergeCells>
  <phoneticPr fontId="0" type="noConversion"/>
  <pageMargins left="0.75" right="0.75" top="1" bottom="1" header="0.5" footer="0.5"/>
  <pageSetup paperSize="9" scale="60" orientation="landscape" r:id="rId1"/>
  <headerFooter alignWithMargins="0"/>
  <rowBreaks count="4" manualBreakCount="4">
    <brk id="179" max="16383" man="1"/>
    <brk id="316" max="16383" man="1"/>
    <brk id="417" max="16383" man="1"/>
    <brk id="4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1"/>
  <sheetViews>
    <sheetView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52"/>
    <col min="2" max="2" width="16.6640625" style="52" customWidth="1"/>
    <col min="3" max="4" width="9.33203125" style="52"/>
    <col min="5" max="6" width="13.33203125" style="52" customWidth="1"/>
    <col min="7" max="7" width="9.33203125" style="52"/>
    <col min="8" max="8" width="14" style="52" customWidth="1"/>
    <col min="9" max="9" width="9.33203125" style="52"/>
    <col min="10" max="10" width="15" style="52" customWidth="1"/>
    <col min="11" max="11" width="13.33203125" style="52" customWidth="1"/>
    <col min="12" max="13" width="9.33203125" style="52"/>
    <col min="14" max="14" width="14.1640625" style="52" customWidth="1"/>
    <col min="15" max="16" width="9.33203125" style="52"/>
    <col min="17" max="17" width="14.5" style="52" customWidth="1"/>
    <col min="18" max="18" width="15.1640625" style="52" customWidth="1"/>
    <col min="19" max="16384" width="9.33203125" style="52"/>
  </cols>
  <sheetData>
    <row r="1" spans="1:17" ht="15.75" x14ac:dyDescent="0.25">
      <c r="A1" s="2" t="s">
        <v>51</v>
      </c>
    </row>
    <row r="3" spans="1:17" ht="12.75" x14ac:dyDescent="0.2">
      <c r="A3" s="45" t="s">
        <v>103</v>
      </c>
    </row>
    <row r="4" spans="1:17" x14ac:dyDescent="0.2">
      <c r="A4" s="119" t="s">
        <v>0</v>
      </c>
      <c r="B4" s="120"/>
      <c r="C4" s="321" t="s">
        <v>52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3"/>
    </row>
    <row r="5" spans="1:17" ht="21.6" customHeight="1" x14ac:dyDescent="0.2">
      <c r="A5" s="121"/>
      <c r="B5" s="122"/>
      <c r="C5" s="294" t="s">
        <v>53</v>
      </c>
      <c r="D5" s="294"/>
      <c r="E5" s="294"/>
      <c r="F5" s="294" t="s">
        <v>54</v>
      </c>
      <c r="G5" s="294"/>
      <c r="H5" s="294"/>
      <c r="I5" s="294" t="s">
        <v>55</v>
      </c>
      <c r="J5" s="294"/>
      <c r="K5" s="294"/>
      <c r="L5" s="295" t="s">
        <v>5</v>
      </c>
      <c r="M5" s="295"/>
      <c r="N5" s="295"/>
      <c r="O5" s="295" t="s">
        <v>6</v>
      </c>
      <c r="P5" s="295"/>
      <c r="Q5" s="295"/>
    </row>
    <row r="6" spans="1:17" x14ac:dyDescent="0.2">
      <c r="A6" s="121"/>
      <c r="B6" s="122"/>
      <c r="C6" s="123" t="s">
        <v>7</v>
      </c>
      <c r="D6" s="123" t="s">
        <v>36</v>
      </c>
      <c r="E6" s="123" t="s">
        <v>37</v>
      </c>
      <c r="F6" s="123" t="s">
        <v>7</v>
      </c>
      <c r="G6" s="123" t="s">
        <v>36</v>
      </c>
      <c r="H6" s="123" t="s">
        <v>37</v>
      </c>
      <c r="I6" s="123" t="s">
        <v>7</v>
      </c>
      <c r="J6" s="123" t="s">
        <v>36</v>
      </c>
      <c r="K6" s="123" t="s">
        <v>37</v>
      </c>
      <c r="L6" s="123" t="s">
        <v>7</v>
      </c>
      <c r="M6" s="123" t="s">
        <v>36</v>
      </c>
      <c r="N6" s="123" t="s">
        <v>37</v>
      </c>
      <c r="O6" s="123" t="s">
        <v>7</v>
      </c>
      <c r="P6" s="123" t="s">
        <v>36</v>
      </c>
      <c r="Q6" s="123" t="s">
        <v>37</v>
      </c>
    </row>
    <row r="7" spans="1:17" ht="13.5" x14ac:dyDescent="0.25">
      <c r="A7" s="124" t="s">
        <v>34</v>
      </c>
      <c r="B7" s="125" t="s">
        <v>8</v>
      </c>
      <c r="C7" s="126">
        <v>10</v>
      </c>
      <c r="D7" s="127">
        <f t="shared" ref="D7:D36" si="0">IF($O7=0,0,C7/$O7)</f>
        <v>0.27777777777777779</v>
      </c>
      <c r="E7" s="128">
        <f>IF(C$38=0,0,C7/C$38)</f>
        <v>1.8761726078799251E-2</v>
      </c>
      <c r="F7" s="126">
        <v>9</v>
      </c>
      <c r="G7" s="127">
        <f t="shared" ref="G7:G36" si="1">IF($O7=0,0,F7/$O7)</f>
        <v>0.25</v>
      </c>
      <c r="H7" s="129">
        <f t="shared" ref="H7:H36" si="2">IF(F$38=0,0,F7/F$38)</f>
        <v>2.8571428571428571E-2</v>
      </c>
      <c r="I7" s="130">
        <v>5</v>
      </c>
      <c r="J7" s="127">
        <f t="shared" ref="J7:J36" si="3">IF($O7=0,0,I7/$O7)</f>
        <v>0.1388888888888889</v>
      </c>
      <c r="K7" s="128">
        <f t="shared" ref="K7:K36" si="4">IF(I$38=0,0,I7/I$38)</f>
        <v>1.3774104683195593E-2</v>
      </c>
      <c r="L7" s="126">
        <v>20</v>
      </c>
      <c r="M7" s="127">
        <f t="shared" ref="M7:M36" si="5">IF($O7=0,0,L7/$O7)</f>
        <v>0.55555555555555558</v>
      </c>
      <c r="N7" s="129">
        <f t="shared" ref="N7:N36" si="6">IF(L$38=0,0,L7/L$38)</f>
        <v>6.5789473684210523E-2</v>
      </c>
      <c r="O7" s="131">
        <v>36</v>
      </c>
      <c r="P7" s="127">
        <f t="shared" ref="P7:P36" si="7">IF($O7=0,0,O7/$O7)</f>
        <v>1</v>
      </c>
      <c r="Q7" s="129">
        <f t="shared" ref="Q7:Q36" si="8">IF(O$38=0,0,O7/O$38)</f>
        <v>3.7578288100208766E-2</v>
      </c>
    </row>
    <row r="8" spans="1:17" ht="13.5" x14ac:dyDescent="0.25">
      <c r="A8" s="124"/>
      <c r="B8" s="125" t="s">
        <v>9</v>
      </c>
      <c r="C8" s="132">
        <v>25</v>
      </c>
      <c r="D8" s="133">
        <f t="shared" si="0"/>
        <v>0.75757575757575757</v>
      </c>
      <c r="E8" s="134">
        <f t="shared" ref="E8:E36" si="9">IF(C$38=0,0,C8/C$38)</f>
        <v>4.6904315196998121E-2</v>
      </c>
      <c r="F8" s="132">
        <v>14</v>
      </c>
      <c r="G8" s="133">
        <f t="shared" si="1"/>
        <v>0.42424242424242425</v>
      </c>
      <c r="H8" s="135">
        <f t="shared" si="2"/>
        <v>4.4444444444444446E-2</v>
      </c>
      <c r="I8" s="136">
        <v>12</v>
      </c>
      <c r="J8" s="133">
        <f t="shared" si="3"/>
        <v>0.36363636363636365</v>
      </c>
      <c r="K8" s="134">
        <f t="shared" si="4"/>
        <v>3.3057851239669422E-2</v>
      </c>
      <c r="L8" s="132">
        <v>7</v>
      </c>
      <c r="M8" s="133">
        <f t="shared" si="5"/>
        <v>0.21212121212121213</v>
      </c>
      <c r="N8" s="135">
        <f t="shared" si="6"/>
        <v>2.3026315789473683E-2</v>
      </c>
      <c r="O8" s="137">
        <v>33</v>
      </c>
      <c r="P8" s="133">
        <f t="shared" si="7"/>
        <v>1</v>
      </c>
      <c r="Q8" s="135">
        <f t="shared" si="8"/>
        <v>3.444676409185804E-2</v>
      </c>
    </row>
    <row r="9" spans="1:17" ht="13.5" x14ac:dyDescent="0.25">
      <c r="A9" s="124"/>
      <c r="B9" s="125" t="s">
        <v>45</v>
      </c>
      <c r="C9" s="132">
        <v>2</v>
      </c>
      <c r="D9" s="133">
        <f t="shared" si="0"/>
        <v>0.4</v>
      </c>
      <c r="E9" s="134">
        <f t="shared" si="9"/>
        <v>3.7523452157598499E-3</v>
      </c>
      <c r="F9" s="132">
        <v>2</v>
      </c>
      <c r="G9" s="133">
        <f t="shared" si="1"/>
        <v>0.4</v>
      </c>
      <c r="H9" s="135">
        <f t="shared" si="2"/>
        <v>6.3492063492063492E-3</v>
      </c>
      <c r="I9" s="136">
        <v>2</v>
      </c>
      <c r="J9" s="133">
        <f t="shared" si="3"/>
        <v>0.4</v>
      </c>
      <c r="K9" s="134">
        <f t="shared" si="4"/>
        <v>5.5096418732782371E-3</v>
      </c>
      <c r="L9" s="132">
        <v>2</v>
      </c>
      <c r="M9" s="133">
        <f t="shared" si="5"/>
        <v>0.4</v>
      </c>
      <c r="N9" s="135">
        <f t="shared" si="6"/>
        <v>6.5789473684210523E-3</v>
      </c>
      <c r="O9" s="137">
        <v>5</v>
      </c>
      <c r="P9" s="133">
        <f t="shared" si="7"/>
        <v>1</v>
      </c>
      <c r="Q9" s="135">
        <f t="shared" si="8"/>
        <v>5.2192066805845511E-3</v>
      </c>
    </row>
    <row r="10" spans="1:17" ht="13.5" x14ac:dyDescent="0.25">
      <c r="A10" s="124"/>
      <c r="B10" s="125" t="s">
        <v>46</v>
      </c>
      <c r="C10" s="132">
        <v>8</v>
      </c>
      <c r="D10" s="133">
        <f t="shared" si="0"/>
        <v>0.14545454545454545</v>
      </c>
      <c r="E10" s="134">
        <f t="shared" si="9"/>
        <v>1.50093808630394E-2</v>
      </c>
      <c r="F10" s="132">
        <v>3</v>
      </c>
      <c r="G10" s="133">
        <f t="shared" si="1"/>
        <v>5.4545454545454543E-2</v>
      </c>
      <c r="H10" s="135">
        <f t="shared" si="2"/>
        <v>9.5238095238095247E-3</v>
      </c>
      <c r="I10" s="136">
        <v>11</v>
      </c>
      <c r="J10" s="133">
        <f t="shared" si="3"/>
        <v>0.2</v>
      </c>
      <c r="K10" s="134">
        <f t="shared" si="4"/>
        <v>3.0303030303030304E-2</v>
      </c>
      <c r="L10" s="132">
        <v>37</v>
      </c>
      <c r="M10" s="133">
        <f t="shared" si="5"/>
        <v>0.67272727272727273</v>
      </c>
      <c r="N10" s="135">
        <f t="shared" si="6"/>
        <v>0.12171052631578948</v>
      </c>
      <c r="O10" s="137">
        <v>55</v>
      </c>
      <c r="P10" s="133">
        <f t="shared" si="7"/>
        <v>1</v>
      </c>
      <c r="Q10" s="135">
        <f t="shared" si="8"/>
        <v>5.7411273486430062E-2</v>
      </c>
    </row>
    <row r="11" spans="1:17" ht="13.5" x14ac:dyDescent="0.25">
      <c r="A11" s="124"/>
      <c r="B11" s="125" t="s">
        <v>19</v>
      </c>
      <c r="C11" s="132">
        <v>5</v>
      </c>
      <c r="D11" s="133">
        <f t="shared" si="0"/>
        <v>0.13157894736842105</v>
      </c>
      <c r="E11" s="134">
        <f t="shared" si="9"/>
        <v>9.3808630393996256E-3</v>
      </c>
      <c r="F11" s="132">
        <v>9</v>
      </c>
      <c r="G11" s="133">
        <f t="shared" si="1"/>
        <v>0.23684210526315788</v>
      </c>
      <c r="H11" s="135">
        <f t="shared" si="2"/>
        <v>2.8571428571428571E-2</v>
      </c>
      <c r="I11" s="136">
        <v>12</v>
      </c>
      <c r="J11" s="133">
        <f t="shared" si="3"/>
        <v>0.31578947368421051</v>
      </c>
      <c r="K11" s="134">
        <f t="shared" si="4"/>
        <v>3.3057851239669422E-2</v>
      </c>
      <c r="L11" s="132">
        <v>21</v>
      </c>
      <c r="M11" s="133">
        <f t="shared" si="5"/>
        <v>0.55263157894736847</v>
      </c>
      <c r="N11" s="135">
        <f t="shared" si="6"/>
        <v>6.9078947368421059E-2</v>
      </c>
      <c r="O11" s="137">
        <v>38</v>
      </c>
      <c r="P11" s="133">
        <f t="shared" si="7"/>
        <v>1</v>
      </c>
      <c r="Q11" s="135">
        <f t="shared" si="8"/>
        <v>3.9665970772442591E-2</v>
      </c>
    </row>
    <row r="12" spans="1:17" ht="13.5" x14ac:dyDescent="0.25">
      <c r="A12" s="124"/>
      <c r="B12" s="125" t="s">
        <v>11</v>
      </c>
      <c r="C12" s="132">
        <v>36</v>
      </c>
      <c r="D12" s="133">
        <f t="shared" si="0"/>
        <v>0.87804878048780488</v>
      </c>
      <c r="E12" s="134">
        <f t="shared" si="9"/>
        <v>6.7542213883677302E-2</v>
      </c>
      <c r="F12" s="132">
        <v>17</v>
      </c>
      <c r="G12" s="133">
        <f t="shared" si="1"/>
        <v>0.41463414634146339</v>
      </c>
      <c r="H12" s="135">
        <f t="shared" si="2"/>
        <v>5.3968253968253971E-2</v>
      </c>
      <c r="I12" s="136">
        <v>20</v>
      </c>
      <c r="J12" s="133">
        <f t="shared" si="3"/>
        <v>0.48780487804878048</v>
      </c>
      <c r="K12" s="134">
        <f t="shared" si="4"/>
        <v>5.5096418732782371E-2</v>
      </c>
      <c r="L12" s="132">
        <v>5</v>
      </c>
      <c r="M12" s="133">
        <f t="shared" si="5"/>
        <v>0.12195121951219512</v>
      </c>
      <c r="N12" s="135">
        <f t="shared" si="6"/>
        <v>1.6447368421052631E-2</v>
      </c>
      <c r="O12" s="137">
        <v>41</v>
      </c>
      <c r="P12" s="133">
        <f t="shared" si="7"/>
        <v>1</v>
      </c>
      <c r="Q12" s="135">
        <f t="shared" si="8"/>
        <v>4.2797494780793317E-2</v>
      </c>
    </row>
    <row r="13" spans="1:17" ht="13.5" x14ac:dyDescent="0.25">
      <c r="A13" s="124"/>
      <c r="B13" s="125" t="s">
        <v>13</v>
      </c>
      <c r="C13" s="132">
        <v>5</v>
      </c>
      <c r="D13" s="133">
        <f t="shared" si="0"/>
        <v>0.83333333333333337</v>
      </c>
      <c r="E13" s="134">
        <f t="shared" si="9"/>
        <v>9.3808630393996256E-3</v>
      </c>
      <c r="F13" s="132">
        <v>1</v>
      </c>
      <c r="G13" s="133">
        <f t="shared" si="1"/>
        <v>0.16666666666666666</v>
      </c>
      <c r="H13" s="135">
        <f t="shared" si="2"/>
        <v>3.1746031746031746E-3</v>
      </c>
      <c r="I13" s="136">
        <v>6</v>
      </c>
      <c r="J13" s="133">
        <f t="shared" si="3"/>
        <v>1</v>
      </c>
      <c r="K13" s="134">
        <f t="shared" si="4"/>
        <v>1.6528925619834711E-2</v>
      </c>
      <c r="L13" s="132">
        <v>0</v>
      </c>
      <c r="M13" s="133">
        <f t="shared" si="5"/>
        <v>0</v>
      </c>
      <c r="N13" s="135">
        <f t="shared" si="6"/>
        <v>0</v>
      </c>
      <c r="O13" s="137">
        <v>6</v>
      </c>
      <c r="P13" s="133">
        <f t="shared" si="7"/>
        <v>1</v>
      </c>
      <c r="Q13" s="135">
        <f t="shared" si="8"/>
        <v>6.2630480167014616E-3</v>
      </c>
    </row>
    <row r="14" spans="1:17" ht="13.5" x14ac:dyDescent="0.25">
      <c r="A14" s="124"/>
      <c r="B14" s="125" t="s">
        <v>15</v>
      </c>
      <c r="C14" s="132">
        <v>1</v>
      </c>
      <c r="D14" s="133">
        <f t="shared" si="0"/>
        <v>5.5555555555555552E-2</v>
      </c>
      <c r="E14" s="134">
        <f t="shared" si="9"/>
        <v>1.876172607879925E-3</v>
      </c>
      <c r="F14" s="132">
        <v>1</v>
      </c>
      <c r="G14" s="133">
        <f t="shared" si="1"/>
        <v>5.5555555555555552E-2</v>
      </c>
      <c r="H14" s="135">
        <f t="shared" si="2"/>
        <v>3.1746031746031746E-3</v>
      </c>
      <c r="I14" s="136">
        <v>1</v>
      </c>
      <c r="J14" s="133">
        <f t="shared" si="3"/>
        <v>5.5555555555555552E-2</v>
      </c>
      <c r="K14" s="134">
        <f t="shared" si="4"/>
        <v>2.7548209366391185E-3</v>
      </c>
      <c r="L14" s="132">
        <v>15</v>
      </c>
      <c r="M14" s="133">
        <f t="shared" si="5"/>
        <v>0.83333333333333337</v>
      </c>
      <c r="N14" s="135">
        <f t="shared" si="6"/>
        <v>4.9342105263157895E-2</v>
      </c>
      <c r="O14" s="137">
        <v>18</v>
      </c>
      <c r="P14" s="133">
        <f t="shared" si="7"/>
        <v>1</v>
      </c>
      <c r="Q14" s="135">
        <f t="shared" si="8"/>
        <v>1.8789144050104383E-2</v>
      </c>
    </row>
    <row r="15" spans="1:17" ht="13.5" x14ac:dyDescent="0.25">
      <c r="A15" s="124"/>
      <c r="B15" s="125" t="s">
        <v>16</v>
      </c>
      <c r="C15" s="132">
        <v>11</v>
      </c>
      <c r="D15" s="133">
        <f t="shared" si="0"/>
        <v>0.28947368421052633</v>
      </c>
      <c r="E15" s="134">
        <f t="shared" si="9"/>
        <v>2.0637898686679174E-2</v>
      </c>
      <c r="F15" s="132">
        <v>1</v>
      </c>
      <c r="G15" s="133">
        <f t="shared" si="1"/>
        <v>2.6315789473684209E-2</v>
      </c>
      <c r="H15" s="135">
        <f t="shared" si="2"/>
        <v>3.1746031746031746E-3</v>
      </c>
      <c r="I15" s="136">
        <v>15</v>
      </c>
      <c r="J15" s="133">
        <f t="shared" si="3"/>
        <v>0.39473684210526316</v>
      </c>
      <c r="K15" s="134">
        <f t="shared" si="4"/>
        <v>4.1322314049586778E-2</v>
      </c>
      <c r="L15" s="132">
        <v>22</v>
      </c>
      <c r="M15" s="133">
        <f t="shared" si="5"/>
        <v>0.57894736842105265</v>
      </c>
      <c r="N15" s="135">
        <f t="shared" si="6"/>
        <v>7.2368421052631582E-2</v>
      </c>
      <c r="O15" s="137">
        <v>38</v>
      </c>
      <c r="P15" s="133">
        <f t="shared" si="7"/>
        <v>1</v>
      </c>
      <c r="Q15" s="135">
        <f t="shared" si="8"/>
        <v>3.9665970772442591E-2</v>
      </c>
    </row>
    <row r="16" spans="1:17" ht="13.5" x14ac:dyDescent="0.25">
      <c r="A16" s="124"/>
      <c r="B16" s="125" t="s">
        <v>17</v>
      </c>
      <c r="C16" s="132">
        <v>7</v>
      </c>
      <c r="D16" s="133">
        <f t="shared" si="0"/>
        <v>0.36842105263157893</v>
      </c>
      <c r="E16" s="134">
        <f t="shared" si="9"/>
        <v>1.3133208255159476E-2</v>
      </c>
      <c r="F16" s="132">
        <v>5</v>
      </c>
      <c r="G16" s="133">
        <f t="shared" si="1"/>
        <v>0.26315789473684209</v>
      </c>
      <c r="H16" s="135">
        <f t="shared" si="2"/>
        <v>1.5873015873015872E-2</v>
      </c>
      <c r="I16" s="136">
        <v>9</v>
      </c>
      <c r="J16" s="133">
        <f t="shared" si="3"/>
        <v>0.47368421052631576</v>
      </c>
      <c r="K16" s="134">
        <f t="shared" si="4"/>
        <v>2.4793388429752067E-2</v>
      </c>
      <c r="L16" s="132">
        <v>9</v>
      </c>
      <c r="M16" s="133">
        <f t="shared" si="5"/>
        <v>0.47368421052631576</v>
      </c>
      <c r="N16" s="135">
        <f t="shared" si="6"/>
        <v>2.9605263157894735E-2</v>
      </c>
      <c r="O16" s="137">
        <v>19</v>
      </c>
      <c r="P16" s="133">
        <f t="shared" si="7"/>
        <v>1</v>
      </c>
      <c r="Q16" s="135">
        <f t="shared" si="8"/>
        <v>1.9832985386221295E-2</v>
      </c>
    </row>
    <row r="17" spans="1:17" ht="13.5" x14ac:dyDescent="0.25">
      <c r="A17" s="124"/>
      <c r="B17" s="125" t="s">
        <v>47</v>
      </c>
      <c r="C17" s="132">
        <v>15</v>
      </c>
      <c r="D17" s="133">
        <f t="shared" si="0"/>
        <v>0.9375</v>
      </c>
      <c r="E17" s="134">
        <f t="shared" si="9"/>
        <v>2.8142589118198873E-2</v>
      </c>
      <c r="F17" s="132">
        <v>2</v>
      </c>
      <c r="G17" s="133">
        <f t="shared" si="1"/>
        <v>0.125</v>
      </c>
      <c r="H17" s="135">
        <f t="shared" si="2"/>
        <v>6.3492063492063492E-3</v>
      </c>
      <c r="I17" s="136">
        <v>9</v>
      </c>
      <c r="J17" s="133">
        <f t="shared" si="3"/>
        <v>0.5625</v>
      </c>
      <c r="K17" s="134">
        <f t="shared" si="4"/>
        <v>2.4793388429752067E-2</v>
      </c>
      <c r="L17" s="132">
        <v>0</v>
      </c>
      <c r="M17" s="133">
        <f t="shared" si="5"/>
        <v>0</v>
      </c>
      <c r="N17" s="135">
        <f t="shared" si="6"/>
        <v>0</v>
      </c>
      <c r="O17" s="137">
        <v>16</v>
      </c>
      <c r="P17" s="133">
        <f t="shared" si="7"/>
        <v>1</v>
      </c>
      <c r="Q17" s="135">
        <f t="shared" si="8"/>
        <v>1.6701461377870562E-2</v>
      </c>
    </row>
    <row r="18" spans="1:17" ht="13.5" x14ac:dyDescent="0.25">
      <c r="A18" s="124"/>
      <c r="B18" s="125" t="s">
        <v>12</v>
      </c>
      <c r="C18" s="132">
        <v>59</v>
      </c>
      <c r="D18" s="133">
        <f t="shared" si="0"/>
        <v>0.57843137254901966</v>
      </c>
      <c r="E18" s="134">
        <f t="shared" si="9"/>
        <v>0.11069418386491557</v>
      </c>
      <c r="F18" s="132">
        <v>38</v>
      </c>
      <c r="G18" s="133">
        <f t="shared" si="1"/>
        <v>0.37254901960784315</v>
      </c>
      <c r="H18" s="135">
        <f t="shared" si="2"/>
        <v>0.12063492063492064</v>
      </c>
      <c r="I18" s="136">
        <v>24</v>
      </c>
      <c r="J18" s="133">
        <f t="shared" si="3"/>
        <v>0.23529411764705882</v>
      </c>
      <c r="K18" s="134">
        <f t="shared" si="4"/>
        <v>6.6115702479338845E-2</v>
      </c>
      <c r="L18" s="132">
        <v>32</v>
      </c>
      <c r="M18" s="133">
        <f t="shared" si="5"/>
        <v>0.31372549019607843</v>
      </c>
      <c r="N18" s="135">
        <f t="shared" si="6"/>
        <v>0.10526315789473684</v>
      </c>
      <c r="O18" s="137">
        <v>102</v>
      </c>
      <c r="P18" s="133">
        <f t="shared" si="7"/>
        <v>1</v>
      </c>
      <c r="Q18" s="135">
        <f t="shared" si="8"/>
        <v>0.10647181628392484</v>
      </c>
    </row>
    <row r="19" spans="1:17" ht="13.5" x14ac:dyDescent="0.25">
      <c r="A19" s="124"/>
      <c r="B19" s="125" t="s">
        <v>18</v>
      </c>
      <c r="C19" s="132">
        <v>25</v>
      </c>
      <c r="D19" s="133">
        <f t="shared" si="0"/>
        <v>0.80645161290322576</v>
      </c>
      <c r="E19" s="134">
        <f t="shared" si="9"/>
        <v>4.6904315196998121E-2</v>
      </c>
      <c r="F19" s="132">
        <v>2</v>
      </c>
      <c r="G19" s="133">
        <f t="shared" si="1"/>
        <v>6.4516129032258063E-2</v>
      </c>
      <c r="H19" s="135">
        <f t="shared" si="2"/>
        <v>6.3492063492063492E-3</v>
      </c>
      <c r="I19" s="136">
        <v>9</v>
      </c>
      <c r="J19" s="133">
        <f t="shared" si="3"/>
        <v>0.29032258064516131</v>
      </c>
      <c r="K19" s="134">
        <f t="shared" si="4"/>
        <v>2.4793388429752067E-2</v>
      </c>
      <c r="L19" s="132">
        <v>4</v>
      </c>
      <c r="M19" s="133">
        <f t="shared" si="5"/>
        <v>0.12903225806451613</v>
      </c>
      <c r="N19" s="135">
        <f t="shared" si="6"/>
        <v>1.3157894736842105E-2</v>
      </c>
      <c r="O19" s="137">
        <v>31</v>
      </c>
      <c r="P19" s="133">
        <f t="shared" si="7"/>
        <v>1</v>
      </c>
      <c r="Q19" s="135">
        <f t="shared" si="8"/>
        <v>3.2359081419624215E-2</v>
      </c>
    </row>
    <row r="20" spans="1:17" ht="13.5" x14ac:dyDescent="0.25">
      <c r="A20" s="124"/>
      <c r="B20" s="125" t="s">
        <v>20</v>
      </c>
      <c r="C20" s="132">
        <v>40</v>
      </c>
      <c r="D20" s="133">
        <f t="shared" si="0"/>
        <v>0.86956521739130432</v>
      </c>
      <c r="E20" s="134">
        <f t="shared" si="9"/>
        <v>7.5046904315197005E-2</v>
      </c>
      <c r="F20" s="132">
        <v>18</v>
      </c>
      <c r="G20" s="133">
        <f t="shared" si="1"/>
        <v>0.39130434782608697</v>
      </c>
      <c r="H20" s="135">
        <f t="shared" si="2"/>
        <v>5.7142857142857141E-2</v>
      </c>
      <c r="I20" s="136">
        <v>32</v>
      </c>
      <c r="J20" s="133">
        <f t="shared" si="3"/>
        <v>0.69565217391304346</v>
      </c>
      <c r="K20" s="134">
        <f t="shared" si="4"/>
        <v>8.8154269972451793E-2</v>
      </c>
      <c r="L20" s="132">
        <v>4</v>
      </c>
      <c r="M20" s="133">
        <f t="shared" si="5"/>
        <v>8.6956521739130432E-2</v>
      </c>
      <c r="N20" s="135">
        <f t="shared" si="6"/>
        <v>1.3157894736842105E-2</v>
      </c>
      <c r="O20" s="137">
        <v>46</v>
      </c>
      <c r="P20" s="133">
        <f t="shared" si="7"/>
        <v>1</v>
      </c>
      <c r="Q20" s="135">
        <f t="shared" si="8"/>
        <v>4.8016701461377868E-2</v>
      </c>
    </row>
    <row r="21" spans="1:17" ht="13.5" x14ac:dyDescent="0.25">
      <c r="A21" s="124"/>
      <c r="B21" s="125" t="s">
        <v>21</v>
      </c>
      <c r="C21" s="132">
        <v>13</v>
      </c>
      <c r="D21" s="133">
        <f t="shared" si="0"/>
        <v>0.44827586206896552</v>
      </c>
      <c r="E21" s="134">
        <f t="shared" si="9"/>
        <v>2.4390243902439025E-2</v>
      </c>
      <c r="F21" s="132">
        <v>12</v>
      </c>
      <c r="G21" s="133">
        <f t="shared" si="1"/>
        <v>0.41379310344827586</v>
      </c>
      <c r="H21" s="135">
        <f t="shared" si="2"/>
        <v>3.8095238095238099E-2</v>
      </c>
      <c r="I21" s="136">
        <v>14</v>
      </c>
      <c r="J21" s="133">
        <f t="shared" si="3"/>
        <v>0.48275862068965519</v>
      </c>
      <c r="K21" s="134">
        <f t="shared" si="4"/>
        <v>3.8567493112947659E-2</v>
      </c>
      <c r="L21" s="132">
        <v>8</v>
      </c>
      <c r="M21" s="133">
        <f t="shared" si="5"/>
        <v>0.27586206896551724</v>
      </c>
      <c r="N21" s="135">
        <f t="shared" si="6"/>
        <v>2.6315789473684209E-2</v>
      </c>
      <c r="O21" s="137">
        <v>29</v>
      </c>
      <c r="P21" s="133">
        <f t="shared" si="7"/>
        <v>1</v>
      </c>
      <c r="Q21" s="135">
        <f t="shared" si="8"/>
        <v>3.0271398747390398E-2</v>
      </c>
    </row>
    <row r="22" spans="1:17" ht="13.5" x14ac:dyDescent="0.25">
      <c r="A22" s="124"/>
      <c r="B22" s="125" t="s">
        <v>22</v>
      </c>
      <c r="C22" s="132">
        <v>77</v>
      </c>
      <c r="D22" s="133">
        <f t="shared" si="0"/>
        <v>0.65811965811965811</v>
      </c>
      <c r="E22" s="134">
        <f t="shared" si="9"/>
        <v>0.14446529080675422</v>
      </c>
      <c r="F22" s="132">
        <v>84</v>
      </c>
      <c r="G22" s="133">
        <f t="shared" si="1"/>
        <v>0.71794871794871795</v>
      </c>
      <c r="H22" s="135">
        <f t="shared" si="2"/>
        <v>0.26666666666666666</v>
      </c>
      <c r="I22" s="136">
        <v>16</v>
      </c>
      <c r="J22" s="133">
        <f t="shared" si="3"/>
        <v>0.13675213675213677</v>
      </c>
      <c r="K22" s="134">
        <f t="shared" si="4"/>
        <v>4.4077134986225897E-2</v>
      </c>
      <c r="L22" s="132">
        <v>20</v>
      </c>
      <c r="M22" s="133">
        <f t="shared" si="5"/>
        <v>0.17094017094017094</v>
      </c>
      <c r="N22" s="135">
        <f t="shared" si="6"/>
        <v>6.5789473684210523E-2</v>
      </c>
      <c r="O22" s="137">
        <v>117</v>
      </c>
      <c r="P22" s="133">
        <f t="shared" si="7"/>
        <v>1</v>
      </c>
      <c r="Q22" s="135">
        <f t="shared" si="8"/>
        <v>0.12212943632567849</v>
      </c>
    </row>
    <row r="23" spans="1:17" ht="13.5" x14ac:dyDescent="0.25">
      <c r="A23" s="124"/>
      <c r="B23" s="125" t="s">
        <v>48</v>
      </c>
      <c r="C23" s="132">
        <v>3</v>
      </c>
      <c r="D23" s="133">
        <f t="shared" si="0"/>
        <v>0.10714285714285714</v>
      </c>
      <c r="E23" s="134">
        <f t="shared" si="9"/>
        <v>5.6285178236397749E-3</v>
      </c>
      <c r="F23" s="132">
        <v>1</v>
      </c>
      <c r="G23" s="133">
        <f t="shared" si="1"/>
        <v>3.5714285714285712E-2</v>
      </c>
      <c r="H23" s="135">
        <f t="shared" si="2"/>
        <v>3.1746031746031746E-3</v>
      </c>
      <c r="I23" s="136">
        <v>0</v>
      </c>
      <c r="J23" s="133">
        <f t="shared" si="3"/>
        <v>0</v>
      </c>
      <c r="K23" s="134">
        <f t="shared" si="4"/>
        <v>0</v>
      </c>
      <c r="L23" s="132">
        <v>24</v>
      </c>
      <c r="M23" s="133">
        <f t="shared" si="5"/>
        <v>0.8571428571428571</v>
      </c>
      <c r="N23" s="135">
        <f t="shared" si="6"/>
        <v>7.8947368421052627E-2</v>
      </c>
      <c r="O23" s="137">
        <v>28</v>
      </c>
      <c r="P23" s="133">
        <f t="shared" si="7"/>
        <v>1</v>
      </c>
      <c r="Q23" s="135">
        <f t="shared" si="8"/>
        <v>2.9227557411273485E-2</v>
      </c>
    </row>
    <row r="24" spans="1:17" ht="13.5" x14ac:dyDescent="0.25">
      <c r="A24" s="124"/>
      <c r="B24" s="125" t="s">
        <v>23</v>
      </c>
      <c r="C24" s="132">
        <v>1</v>
      </c>
      <c r="D24" s="133">
        <f t="shared" si="0"/>
        <v>0.25</v>
      </c>
      <c r="E24" s="134">
        <f t="shared" si="9"/>
        <v>1.876172607879925E-3</v>
      </c>
      <c r="F24" s="132">
        <v>0</v>
      </c>
      <c r="G24" s="133">
        <f t="shared" si="1"/>
        <v>0</v>
      </c>
      <c r="H24" s="135">
        <f t="shared" si="2"/>
        <v>0</v>
      </c>
      <c r="I24" s="136">
        <v>0</v>
      </c>
      <c r="J24" s="133">
        <f t="shared" si="3"/>
        <v>0</v>
      </c>
      <c r="K24" s="134">
        <f t="shared" si="4"/>
        <v>0</v>
      </c>
      <c r="L24" s="132">
        <v>3</v>
      </c>
      <c r="M24" s="133">
        <f t="shared" si="5"/>
        <v>0.75</v>
      </c>
      <c r="N24" s="135">
        <f t="shared" si="6"/>
        <v>9.8684210526315784E-3</v>
      </c>
      <c r="O24" s="137">
        <v>4</v>
      </c>
      <c r="P24" s="133">
        <f t="shared" si="7"/>
        <v>1</v>
      </c>
      <c r="Q24" s="135">
        <f t="shared" si="8"/>
        <v>4.1753653444676405E-3</v>
      </c>
    </row>
    <row r="25" spans="1:17" ht="13.5" x14ac:dyDescent="0.25">
      <c r="A25" s="124"/>
      <c r="B25" s="125" t="s">
        <v>29</v>
      </c>
      <c r="C25" s="132">
        <v>3</v>
      </c>
      <c r="D25" s="133">
        <f t="shared" si="0"/>
        <v>0.6</v>
      </c>
      <c r="E25" s="134">
        <f t="shared" si="9"/>
        <v>5.6285178236397749E-3</v>
      </c>
      <c r="F25" s="132">
        <v>0</v>
      </c>
      <c r="G25" s="133">
        <f t="shared" si="1"/>
        <v>0</v>
      </c>
      <c r="H25" s="135">
        <f t="shared" si="2"/>
        <v>0</v>
      </c>
      <c r="I25" s="136">
        <v>4</v>
      </c>
      <c r="J25" s="133">
        <f t="shared" si="3"/>
        <v>0.8</v>
      </c>
      <c r="K25" s="134">
        <f t="shared" si="4"/>
        <v>1.1019283746556474E-2</v>
      </c>
      <c r="L25" s="132">
        <v>1</v>
      </c>
      <c r="M25" s="133">
        <f t="shared" si="5"/>
        <v>0.2</v>
      </c>
      <c r="N25" s="135">
        <f t="shared" si="6"/>
        <v>3.2894736842105261E-3</v>
      </c>
      <c r="O25" s="137">
        <v>5</v>
      </c>
      <c r="P25" s="133">
        <f t="shared" si="7"/>
        <v>1</v>
      </c>
      <c r="Q25" s="135">
        <f t="shared" si="8"/>
        <v>5.2192066805845511E-3</v>
      </c>
    </row>
    <row r="26" spans="1:17" ht="13.5" x14ac:dyDescent="0.25">
      <c r="A26" s="124"/>
      <c r="B26" s="125" t="s">
        <v>24</v>
      </c>
      <c r="C26" s="132">
        <v>8</v>
      </c>
      <c r="D26" s="133">
        <f t="shared" si="0"/>
        <v>1</v>
      </c>
      <c r="E26" s="134">
        <f t="shared" si="9"/>
        <v>1.50093808630394E-2</v>
      </c>
      <c r="F26" s="132">
        <v>5</v>
      </c>
      <c r="G26" s="133">
        <f t="shared" si="1"/>
        <v>0.625</v>
      </c>
      <c r="H26" s="135">
        <f t="shared" si="2"/>
        <v>1.5873015873015872E-2</v>
      </c>
      <c r="I26" s="136">
        <v>6</v>
      </c>
      <c r="J26" s="133">
        <f t="shared" si="3"/>
        <v>0.75</v>
      </c>
      <c r="K26" s="134">
        <f t="shared" si="4"/>
        <v>1.6528925619834711E-2</v>
      </c>
      <c r="L26" s="132">
        <v>0</v>
      </c>
      <c r="M26" s="133">
        <f t="shared" si="5"/>
        <v>0</v>
      </c>
      <c r="N26" s="135">
        <f t="shared" si="6"/>
        <v>0</v>
      </c>
      <c r="O26" s="137">
        <v>8</v>
      </c>
      <c r="P26" s="133">
        <f t="shared" si="7"/>
        <v>1</v>
      </c>
      <c r="Q26" s="135">
        <f t="shared" si="8"/>
        <v>8.350730688935281E-3</v>
      </c>
    </row>
    <row r="27" spans="1:17" ht="13.5" x14ac:dyDescent="0.25">
      <c r="A27" s="124"/>
      <c r="B27" s="125" t="s">
        <v>25</v>
      </c>
      <c r="C27" s="132">
        <v>13</v>
      </c>
      <c r="D27" s="133">
        <f t="shared" si="0"/>
        <v>0.9285714285714286</v>
      </c>
      <c r="E27" s="134">
        <f t="shared" si="9"/>
        <v>2.4390243902439025E-2</v>
      </c>
      <c r="F27" s="132">
        <v>5</v>
      </c>
      <c r="G27" s="133">
        <f t="shared" si="1"/>
        <v>0.35714285714285715</v>
      </c>
      <c r="H27" s="135">
        <f t="shared" si="2"/>
        <v>1.5873015873015872E-2</v>
      </c>
      <c r="I27" s="136">
        <v>9</v>
      </c>
      <c r="J27" s="133">
        <f t="shared" si="3"/>
        <v>0.6428571428571429</v>
      </c>
      <c r="K27" s="134">
        <f t="shared" si="4"/>
        <v>2.4793388429752067E-2</v>
      </c>
      <c r="L27" s="132">
        <v>1</v>
      </c>
      <c r="M27" s="133">
        <f t="shared" si="5"/>
        <v>7.1428571428571425E-2</v>
      </c>
      <c r="N27" s="135">
        <f t="shared" si="6"/>
        <v>3.2894736842105261E-3</v>
      </c>
      <c r="O27" s="137">
        <v>14</v>
      </c>
      <c r="P27" s="133">
        <f t="shared" si="7"/>
        <v>1</v>
      </c>
      <c r="Q27" s="135">
        <f t="shared" si="8"/>
        <v>1.4613778705636743E-2</v>
      </c>
    </row>
    <row r="28" spans="1:17" ht="13.5" x14ac:dyDescent="0.25">
      <c r="A28" s="124"/>
      <c r="B28" s="125" t="s">
        <v>26</v>
      </c>
      <c r="C28" s="132">
        <v>21</v>
      </c>
      <c r="D28" s="133">
        <f t="shared" si="0"/>
        <v>0.7</v>
      </c>
      <c r="E28" s="134">
        <f t="shared" si="9"/>
        <v>3.9399624765478425E-2</v>
      </c>
      <c r="F28" s="132">
        <v>3</v>
      </c>
      <c r="G28" s="133">
        <f t="shared" si="1"/>
        <v>0.1</v>
      </c>
      <c r="H28" s="135">
        <f t="shared" si="2"/>
        <v>9.5238095238095247E-3</v>
      </c>
      <c r="I28" s="136">
        <v>12</v>
      </c>
      <c r="J28" s="133">
        <f t="shared" si="3"/>
        <v>0.4</v>
      </c>
      <c r="K28" s="134">
        <f t="shared" si="4"/>
        <v>3.3057851239669422E-2</v>
      </c>
      <c r="L28" s="132">
        <v>7</v>
      </c>
      <c r="M28" s="133">
        <f t="shared" si="5"/>
        <v>0.23333333333333334</v>
      </c>
      <c r="N28" s="135">
        <f t="shared" si="6"/>
        <v>2.3026315789473683E-2</v>
      </c>
      <c r="O28" s="137">
        <v>30</v>
      </c>
      <c r="P28" s="133">
        <f t="shared" si="7"/>
        <v>1</v>
      </c>
      <c r="Q28" s="135">
        <f t="shared" si="8"/>
        <v>3.1315240083507306E-2</v>
      </c>
    </row>
    <row r="29" spans="1:17" ht="13.5" x14ac:dyDescent="0.25">
      <c r="A29" s="124"/>
      <c r="B29" s="125" t="s">
        <v>49</v>
      </c>
      <c r="C29" s="132">
        <v>24</v>
      </c>
      <c r="D29" s="133">
        <f t="shared" si="0"/>
        <v>0.92307692307692313</v>
      </c>
      <c r="E29" s="134">
        <f t="shared" si="9"/>
        <v>4.5028142589118199E-2</v>
      </c>
      <c r="F29" s="132">
        <v>9</v>
      </c>
      <c r="G29" s="133">
        <f t="shared" si="1"/>
        <v>0.34615384615384615</v>
      </c>
      <c r="H29" s="135">
        <f t="shared" si="2"/>
        <v>2.8571428571428571E-2</v>
      </c>
      <c r="I29" s="136">
        <v>24</v>
      </c>
      <c r="J29" s="133">
        <f t="shared" si="3"/>
        <v>0.92307692307692313</v>
      </c>
      <c r="K29" s="134">
        <f t="shared" si="4"/>
        <v>6.6115702479338845E-2</v>
      </c>
      <c r="L29" s="132">
        <v>1</v>
      </c>
      <c r="M29" s="133">
        <f t="shared" si="5"/>
        <v>3.8461538461538464E-2</v>
      </c>
      <c r="N29" s="135">
        <f t="shared" si="6"/>
        <v>3.2894736842105261E-3</v>
      </c>
      <c r="O29" s="137">
        <v>26</v>
      </c>
      <c r="P29" s="133">
        <f t="shared" si="7"/>
        <v>1</v>
      </c>
      <c r="Q29" s="135">
        <f t="shared" si="8"/>
        <v>2.7139874739039668E-2</v>
      </c>
    </row>
    <row r="30" spans="1:17" ht="13.5" x14ac:dyDescent="0.25">
      <c r="A30" s="124"/>
      <c r="B30" s="125" t="s">
        <v>50</v>
      </c>
      <c r="C30" s="132">
        <v>6</v>
      </c>
      <c r="D30" s="133">
        <f t="shared" si="0"/>
        <v>0.21428571428571427</v>
      </c>
      <c r="E30" s="134">
        <f t="shared" si="9"/>
        <v>1.125703564727955E-2</v>
      </c>
      <c r="F30" s="132">
        <v>10</v>
      </c>
      <c r="G30" s="133">
        <f t="shared" si="1"/>
        <v>0.35714285714285715</v>
      </c>
      <c r="H30" s="135">
        <f t="shared" si="2"/>
        <v>3.1746031746031744E-2</v>
      </c>
      <c r="I30" s="136">
        <v>18</v>
      </c>
      <c r="J30" s="133">
        <f t="shared" si="3"/>
        <v>0.6428571428571429</v>
      </c>
      <c r="K30" s="134">
        <f t="shared" si="4"/>
        <v>4.9586776859504134E-2</v>
      </c>
      <c r="L30" s="132">
        <v>8</v>
      </c>
      <c r="M30" s="133">
        <f t="shared" si="5"/>
        <v>0.2857142857142857</v>
      </c>
      <c r="N30" s="135">
        <f t="shared" si="6"/>
        <v>2.6315789473684209E-2</v>
      </c>
      <c r="O30" s="137">
        <v>28</v>
      </c>
      <c r="P30" s="133">
        <f t="shared" si="7"/>
        <v>1</v>
      </c>
      <c r="Q30" s="135">
        <f t="shared" si="8"/>
        <v>2.9227557411273485E-2</v>
      </c>
    </row>
    <row r="31" spans="1:17" ht="13.5" x14ac:dyDescent="0.25">
      <c r="A31" s="124"/>
      <c r="B31" s="125" t="s">
        <v>44</v>
      </c>
      <c r="C31" s="132">
        <v>22</v>
      </c>
      <c r="D31" s="133">
        <f t="shared" si="0"/>
        <v>0.38596491228070173</v>
      </c>
      <c r="E31" s="134">
        <f t="shared" si="9"/>
        <v>4.1275797373358347E-2</v>
      </c>
      <c r="F31" s="132">
        <v>3</v>
      </c>
      <c r="G31" s="133">
        <f t="shared" si="1"/>
        <v>5.2631578947368418E-2</v>
      </c>
      <c r="H31" s="135">
        <f t="shared" si="2"/>
        <v>9.5238095238095247E-3</v>
      </c>
      <c r="I31" s="136">
        <v>17</v>
      </c>
      <c r="J31" s="133">
        <f t="shared" si="3"/>
        <v>0.2982456140350877</v>
      </c>
      <c r="K31" s="134">
        <f t="shared" si="4"/>
        <v>4.6831955922865015E-2</v>
      </c>
      <c r="L31" s="132">
        <v>31</v>
      </c>
      <c r="M31" s="133">
        <f t="shared" si="5"/>
        <v>0.54385964912280704</v>
      </c>
      <c r="N31" s="135">
        <f t="shared" si="6"/>
        <v>0.10197368421052631</v>
      </c>
      <c r="O31" s="137">
        <v>57</v>
      </c>
      <c r="P31" s="133">
        <f t="shared" si="7"/>
        <v>1</v>
      </c>
      <c r="Q31" s="135">
        <f t="shared" si="8"/>
        <v>5.9498956158663886E-2</v>
      </c>
    </row>
    <row r="32" spans="1:17" ht="13.5" x14ac:dyDescent="0.25">
      <c r="A32" s="124"/>
      <c r="B32" s="125" t="s">
        <v>28</v>
      </c>
      <c r="C32" s="132">
        <v>8</v>
      </c>
      <c r="D32" s="133">
        <f t="shared" si="0"/>
        <v>0.34782608695652173</v>
      </c>
      <c r="E32" s="134">
        <f t="shared" si="9"/>
        <v>1.50093808630394E-2</v>
      </c>
      <c r="F32" s="132">
        <v>6</v>
      </c>
      <c r="G32" s="133">
        <f t="shared" si="1"/>
        <v>0.2608695652173913</v>
      </c>
      <c r="H32" s="135">
        <f t="shared" si="2"/>
        <v>1.9047619047619049E-2</v>
      </c>
      <c r="I32" s="136">
        <v>12</v>
      </c>
      <c r="J32" s="133">
        <f t="shared" si="3"/>
        <v>0.52173913043478259</v>
      </c>
      <c r="K32" s="134">
        <f t="shared" si="4"/>
        <v>3.3057851239669422E-2</v>
      </c>
      <c r="L32" s="132">
        <v>11</v>
      </c>
      <c r="M32" s="133">
        <f t="shared" si="5"/>
        <v>0.47826086956521741</v>
      </c>
      <c r="N32" s="135">
        <f t="shared" si="6"/>
        <v>3.6184210526315791E-2</v>
      </c>
      <c r="O32" s="137">
        <v>23</v>
      </c>
      <c r="P32" s="133">
        <f t="shared" si="7"/>
        <v>1</v>
      </c>
      <c r="Q32" s="135">
        <f t="shared" si="8"/>
        <v>2.4008350730688934E-2</v>
      </c>
    </row>
    <row r="33" spans="1:17" ht="13.5" x14ac:dyDescent="0.25">
      <c r="A33" s="124"/>
      <c r="B33" s="125" t="s">
        <v>14</v>
      </c>
      <c r="C33" s="132">
        <v>51</v>
      </c>
      <c r="D33" s="133">
        <f t="shared" si="0"/>
        <v>0.89473684210526316</v>
      </c>
      <c r="E33" s="134">
        <f t="shared" si="9"/>
        <v>9.5684803001876179E-2</v>
      </c>
      <c r="F33" s="132">
        <v>31</v>
      </c>
      <c r="G33" s="133">
        <f t="shared" si="1"/>
        <v>0.54385964912280704</v>
      </c>
      <c r="H33" s="135">
        <f t="shared" si="2"/>
        <v>9.841269841269841E-2</v>
      </c>
      <c r="I33" s="136">
        <v>43</v>
      </c>
      <c r="J33" s="133">
        <f t="shared" si="3"/>
        <v>0.75438596491228072</v>
      </c>
      <c r="K33" s="134">
        <f t="shared" si="4"/>
        <v>0.1184573002754821</v>
      </c>
      <c r="L33" s="132">
        <v>2</v>
      </c>
      <c r="M33" s="133">
        <f t="shared" si="5"/>
        <v>3.5087719298245612E-2</v>
      </c>
      <c r="N33" s="135">
        <f t="shared" si="6"/>
        <v>6.5789473684210523E-3</v>
      </c>
      <c r="O33" s="137">
        <v>57</v>
      </c>
      <c r="P33" s="133">
        <f t="shared" si="7"/>
        <v>1</v>
      </c>
      <c r="Q33" s="135">
        <f t="shared" si="8"/>
        <v>5.9498956158663886E-2</v>
      </c>
    </row>
    <row r="34" spans="1:17" ht="13.5" x14ac:dyDescent="0.25">
      <c r="A34" s="124"/>
      <c r="B34" s="125" t="s">
        <v>39</v>
      </c>
      <c r="C34" s="132">
        <v>10</v>
      </c>
      <c r="D34" s="133">
        <f t="shared" si="0"/>
        <v>0.66666666666666663</v>
      </c>
      <c r="E34" s="134">
        <f t="shared" si="9"/>
        <v>1.8761726078799251E-2</v>
      </c>
      <c r="F34" s="132">
        <v>1</v>
      </c>
      <c r="G34" s="133">
        <f t="shared" si="1"/>
        <v>6.6666666666666666E-2</v>
      </c>
      <c r="H34" s="135">
        <f t="shared" si="2"/>
        <v>3.1746031746031746E-3</v>
      </c>
      <c r="I34" s="136">
        <v>3</v>
      </c>
      <c r="J34" s="133">
        <f t="shared" si="3"/>
        <v>0.2</v>
      </c>
      <c r="K34" s="134">
        <f t="shared" si="4"/>
        <v>8.2644628099173556E-3</v>
      </c>
      <c r="L34" s="132">
        <v>4</v>
      </c>
      <c r="M34" s="133">
        <f t="shared" si="5"/>
        <v>0.26666666666666666</v>
      </c>
      <c r="N34" s="135">
        <f t="shared" si="6"/>
        <v>1.3157894736842105E-2</v>
      </c>
      <c r="O34" s="137">
        <v>15</v>
      </c>
      <c r="P34" s="133">
        <f t="shared" si="7"/>
        <v>1</v>
      </c>
      <c r="Q34" s="135">
        <f t="shared" si="8"/>
        <v>1.5657620041753653E-2</v>
      </c>
    </row>
    <row r="35" spans="1:17" ht="13.5" x14ac:dyDescent="0.25">
      <c r="A35" s="124"/>
      <c r="B35" s="125" t="s">
        <v>10</v>
      </c>
      <c r="C35" s="132">
        <v>12</v>
      </c>
      <c r="D35" s="133">
        <f t="shared" si="0"/>
        <v>0.63157894736842102</v>
      </c>
      <c r="E35" s="134">
        <f t="shared" si="9"/>
        <v>2.2514071294559099E-2</v>
      </c>
      <c r="F35" s="132">
        <v>10</v>
      </c>
      <c r="G35" s="133">
        <f t="shared" si="1"/>
        <v>0.52631578947368418</v>
      </c>
      <c r="H35" s="135">
        <f t="shared" si="2"/>
        <v>3.1746031746031744E-2</v>
      </c>
      <c r="I35" s="136">
        <v>4</v>
      </c>
      <c r="J35" s="133">
        <f t="shared" si="3"/>
        <v>0.21052631578947367</v>
      </c>
      <c r="K35" s="134">
        <f t="shared" si="4"/>
        <v>1.1019283746556474E-2</v>
      </c>
      <c r="L35" s="132">
        <v>5</v>
      </c>
      <c r="M35" s="133">
        <f t="shared" si="5"/>
        <v>0.26315789473684209</v>
      </c>
      <c r="N35" s="135">
        <f t="shared" si="6"/>
        <v>1.6447368421052631E-2</v>
      </c>
      <c r="O35" s="137">
        <v>19</v>
      </c>
      <c r="P35" s="133">
        <f t="shared" si="7"/>
        <v>1</v>
      </c>
      <c r="Q35" s="135">
        <f t="shared" si="8"/>
        <v>1.9832985386221295E-2</v>
      </c>
    </row>
    <row r="36" spans="1:17" ht="13.5" x14ac:dyDescent="0.25">
      <c r="A36" s="124"/>
      <c r="B36" s="125" t="s">
        <v>104</v>
      </c>
      <c r="C36" s="132">
        <v>12</v>
      </c>
      <c r="D36" s="133">
        <f t="shared" si="0"/>
        <v>0.8571428571428571</v>
      </c>
      <c r="E36" s="134">
        <f t="shared" si="9"/>
        <v>2.2514071294559099E-2</v>
      </c>
      <c r="F36" s="132">
        <v>13</v>
      </c>
      <c r="G36" s="133">
        <f t="shared" si="1"/>
        <v>0.9285714285714286</v>
      </c>
      <c r="H36" s="135">
        <f t="shared" si="2"/>
        <v>4.1269841269841269E-2</v>
      </c>
      <c r="I36" s="136">
        <v>14</v>
      </c>
      <c r="J36" s="133">
        <f t="shared" si="3"/>
        <v>1</v>
      </c>
      <c r="K36" s="134">
        <f t="shared" si="4"/>
        <v>3.8567493112947659E-2</v>
      </c>
      <c r="L36" s="132">
        <v>0</v>
      </c>
      <c r="M36" s="133">
        <f t="shared" si="5"/>
        <v>0</v>
      </c>
      <c r="N36" s="135">
        <f t="shared" si="6"/>
        <v>0</v>
      </c>
      <c r="O36" s="137">
        <v>14</v>
      </c>
      <c r="P36" s="133">
        <f t="shared" si="7"/>
        <v>1</v>
      </c>
      <c r="Q36" s="135">
        <f t="shared" si="8"/>
        <v>1.4613778705636743E-2</v>
      </c>
    </row>
    <row r="37" spans="1:17" ht="13.5" x14ac:dyDescent="0.25">
      <c r="A37" s="124"/>
      <c r="B37" s="138"/>
      <c r="C37" s="137"/>
      <c r="D37" s="139"/>
      <c r="E37" s="134"/>
      <c r="F37" s="137"/>
      <c r="G37" s="139"/>
      <c r="H37" s="135"/>
      <c r="I37" s="140"/>
      <c r="J37" s="139"/>
      <c r="K37" s="134"/>
      <c r="L37" s="137"/>
      <c r="M37" s="139"/>
      <c r="N37" s="135"/>
      <c r="O37" s="137"/>
      <c r="P37" s="139"/>
      <c r="Q37" s="135"/>
    </row>
    <row r="38" spans="1:17" ht="13.5" x14ac:dyDescent="0.25">
      <c r="A38" s="141"/>
      <c r="B38" s="142" t="s">
        <v>105</v>
      </c>
      <c r="C38" s="143">
        <f>SUM(C7:C37)</f>
        <v>533</v>
      </c>
      <c r="D38" s="144">
        <f>IF($O38=0,0,C38/$O38)</f>
        <v>0.55636743215031315</v>
      </c>
      <c r="E38" s="145">
        <f>IF(C$38=0,0,C38/C$38)</f>
        <v>1</v>
      </c>
      <c r="F38" s="143">
        <f>SUM(F7:F37)</f>
        <v>315</v>
      </c>
      <c r="G38" s="144">
        <f>IF($O38=0,0,F38/$O38)</f>
        <v>0.3288100208768267</v>
      </c>
      <c r="H38" s="146">
        <f>IF(F$38=0,0,F38/F$38)</f>
        <v>1</v>
      </c>
      <c r="I38" s="147">
        <f>SUM(I7:I37)</f>
        <v>363</v>
      </c>
      <c r="J38" s="144">
        <f>IF($O38=0,0,I38/$O38)</f>
        <v>0.37891440501043844</v>
      </c>
      <c r="K38" s="145">
        <f>IF(I$38=0,0,I38/I$38)</f>
        <v>1</v>
      </c>
      <c r="L38" s="143">
        <f>SUM(L7:L37)</f>
        <v>304</v>
      </c>
      <c r="M38" s="144">
        <f>IF($O38=0,0,L38/$O38)</f>
        <v>0.31732776617954073</v>
      </c>
      <c r="N38" s="146">
        <f>IF(L$38=0,0,L38/L$38)</f>
        <v>1</v>
      </c>
      <c r="O38" s="143">
        <f>SUM(O7:O37)</f>
        <v>958</v>
      </c>
      <c r="P38" s="144">
        <f>IF($O38=0,0,O38/$O38)</f>
        <v>1</v>
      </c>
      <c r="Q38" s="146">
        <f>IF(O$38=0,0,O38/O$38)</f>
        <v>1</v>
      </c>
    </row>
    <row r="39" spans="1:17" ht="15.75" x14ac:dyDescent="0.25">
      <c r="A39" s="2"/>
    </row>
    <row r="40" spans="1:17" ht="13.5" thickBot="1" x14ac:dyDescent="0.25">
      <c r="A40" s="45" t="s">
        <v>40</v>
      </c>
    </row>
    <row r="41" spans="1:17" x14ac:dyDescent="0.2">
      <c r="A41" s="103" t="s">
        <v>0</v>
      </c>
      <c r="B41" s="103" t="s">
        <v>0</v>
      </c>
      <c r="C41" s="296" t="s">
        <v>52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</row>
    <row r="42" spans="1:17" ht="24" customHeight="1" x14ac:dyDescent="0.2">
      <c r="A42" s="104"/>
      <c r="B42" s="104"/>
      <c r="C42" s="302" t="s">
        <v>53</v>
      </c>
      <c r="D42" s="319"/>
      <c r="E42" s="320"/>
      <c r="F42" s="301" t="s">
        <v>54</v>
      </c>
      <c r="G42" s="302"/>
      <c r="H42" s="303"/>
      <c r="I42" s="301" t="s">
        <v>55</v>
      </c>
      <c r="J42" s="302"/>
      <c r="K42" s="303"/>
      <c r="L42" s="291" t="s">
        <v>5</v>
      </c>
      <c r="M42" s="298"/>
      <c r="N42" s="300"/>
      <c r="O42" s="291" t="s">
        <v>6</v>
      </c>
      <c r="P42" s="292"/>
      <c r="Q42" s="292"/>
    </row>
    <row r="43" spans="1:17" ht="12.75" thickBot="1" x14ac:dyDescent="0.25">
      <c r="A43" s="105"/>
      <c r="B43" s="105"/>
      <c r="C43" s="3" t="s">
        <v>7</v>
      </c>
      <c r="D43" s="4" t="s">
        <v>36</v>
      </c>
      <c r="E43" s="4" t="s">
        <v>37</v>
      </c>
      <c r="F43" s="4" t="s">
        <v>7</v>
      </c>
      <c r="G43" s="4" t="s">
        <v>36</v>
      </c>
      <c r="H43" s="4" t="s">
        <v>37</v>
      </c>
      <c r="I43" s="4" t="s">
        <v>7</v>
      </c>
      <c r="J43" s="4" t="s">
        <v>36</v>
      </c>
      <c r="K43" s="4" t="s">
        <v>37</v>
      </c>
      <c r="L43" s="4" t="s">
        <v>7</v>
      </c>
      <c r="M43" s="4" t="s">
        <v>36</v>
      </c>
      <c r="N43" s="4" t="s">
        <v>37</v>
      </c>
      <c r="O43" s="4" t="s">
        <v>7</v>
      </c>
      <c r="P43" s="4" t="s">
        <v>36</v>
      </c>
      <c r="Q43" s="5" t="s">
        <v>37</v>
      </c>
    </row>
    <row r="44" spans="1:17" ht="13.5" x14ac:dyDescent="0.25">
      <c r="A44" s="109" t="s">
        <v>34</v>
      </c>
      <c r="B44" s="6" t="s">
        <v>8</v>
      </c>
      <c r="C44" s="7">
        <v>10</v>
      </c>
      <c r="D44" s="8">
        <v>0.33300000000000002</v>
      </c>
      <c r="E44" s="8">
        <v>2.4E-2</v>
      </c>
      <c r="F44" s="9">
        <v>13</v>
      </c>
      <c r="G44" s="8">
        <v>0.433</v>
      </c>
      <c r="H44" s="8">
        <v>5.7000000000000002E-2</v>
      </c>
      <c r="I44" s="9">
        <v>5</v>
      </c>
      <c r="J44" s="8">
        <v>0.16700000000000001</v>
      </c>
      <c r="K44" s="8">
        <v>1.7000000000000001E-2</v>
      </c>
      <c r="L44" s="9">
        <v>13</v>
      </c>
      <c r="M44" s="8">
        <v>0.433</v>
      </c>
      <c r="N44" s="8">
        <v>4.4999999999999998E-2</v>
      </c>
      <c r="O44" s="9">
        <v>30</v>
      </c>
      <c r="P44" s="8">
        <v>1</v>
      </c>
      <c r="Q44" s="10">
        <v>3.7999999999999999E-2</v>
      </c>
    </row>
    <row r="45" spans="1:17" ht="13.5" x14ac:dyDescent="0.25">
      <c r="A45" s="110"/>
      <c r="B45" s="11" t="s">
        <v>9</v>
      </c>
      <c r="C45" s="12">
        <v>10</v>
      </c>
      <c r="D45" s="13">
        <v>0.71399999999999997</v>
      </c>
      <c r="E45" s="13">
        <v>2.4E-2</v>
      </c>
      <c r="F45" s="14">
        <v>2</v>
      </c>
      <c r="G45" s="13">
        <v>0.14299999999999999</v>
      </c>
      <c r="H45" s="13">
        <v>8.9999999999999993E-3</v>
      </c>
      <c r="I45" s="14">
        <v>5</v>
      </c>
      <c r="J45" s="13">
        <v>0.35699999999999998</v>
      </c>
      <c r="K45" s="13">
        <v>1.7000000000000001E-2</v>
      </c>
      <c r="L45" s="14">
        <v>4</v>
      </c>
      <c r="M45" s="13">
        <v>0.28599999999999998</v>
      </c>
      <c r="N45" s="13">
        <v>1.4E-2</v>
      </c>
      <c r="O45" s="14">
        <v>14</v>
      </c>
      <c r="P45" s="13">
        <v>1</v>
      </c>
      <c r="Q45" s="15">
        <v>1.7999999999999999E-2</v>
      </c>
    </row>
    <row r="46" spans="1:17" ht="13.5" x14ac:dyDescent="0.25">
      <c r="A46" s="110"/>
      <c r="B46" s="11" t="s">
        <v>19</v>
      </c>
      <c r="C46" s="12">
        <v>3</v>
      </c>
      <c r="D46" s="13">
        <v>0.214</v>
      </c>
      <c r="E46" s="13">
        <v>7.0000000000000001E-3</v>
      </c>
      <c r="F46" s="14">
        <v>4</v>
      </c>
      <c r="G46" s="13">
        <v>0.28599999999999998</v>
      </c>
      <c r="H46" s="13">
        <v>1.7999999999999999E-2</v>
      </c>
      <c r="I46" s="14">
        <v>7</v>
      </c>
      <c r="J46" s="13">
        <v>0.5</v>
      </c>
      <c r="K46" s="13">
        <v>2.4E-2</v>
      </c>
      <c r="L46" s="14">
        <v>4</v>
      </c>
      <c r="M46" s="13">
        <v>0.28599999999999998</v>
      </c>
      <c r="N46" s="13">
        <v>1.4E-2</v>
      </c>
      <c r="O46" s="14">
        <v>14</v>
      </c>
      <c r="P46" s="13">
        <v>1</v>
      </c>
      <c r="Q46" s="15">
        <v>1.7999999999999999E-2</v>
      </c>
    </row>
    <row r="47" spans="1:17" ht="13.5" x14ac:dyDescent="0.25">
      <c r="A47" s="110"/>
      <c r="B47" s="11" t="s">
        <v>11</v>
      </c>
      <c r="C47" s="12">
        <v>37</v>
      </c>
      <c r="D47" s="13">
        <v>0.57799999999999996</v>
      </c>
      <c r="E47" s="13">
        <v>8.7999999999999995E-2</v>
      </c>
      <c r="F47" s="14">
        <v>22</v>
      </c>
      <c r="G47" s="13">
        <v>0.34399999999999997</v>
      </c>
      <c r="H47" s="13">
        <v>9.6000000000000002E-2</v>
      </c>
      <c r="I47" s="14">
        <v>31</v>
      </c>
      <c r="J47" s="13">
        <v>0.48399999999999999</v>
      </c>
      <c r="K47" s="13">
        <v>0.107</v>
      </c>
      <c r="L47" s="14">
        <v>23</v>
      </c>
      <c r="M47" s="13">
        <v>0.35899999999999999</v>
      </c>
      <c r="N47" s="13">
        <v>0.08</v>
      </c>
      <c r="O47" s="14">
        <v>64</v>
      </c>
      <c r="P47" s="13">
        <v>1</v>
      </c>
      <c r="Q47" s="15">
        <v>0.08</v>
      </c>
    </row>
    <row r="48" spans="1:17" ht="13.5" x14ac:dyDescent="0.25">
      <c r="A48" s="110"/>
      <c r="B48" s="11" t="s">
        <v>13</v>
      </c>
      <c r="C48" s="12">
        <v>9</v>
      </c>
      <c r="D48" s="13">
        <v>1</v>
      </c>
      <c r="E48" s="13">
        <v>2.1000000000000001E-2</v>
      </c>
      <c r="F48" s="14">
        <v>1</v>
      </c>
      <c r="G48" s="13">
        <v>0.111</v>
      </c>
      <c r="H48" s="13">
        <v>4.0000000000000001E-3</v>
      </c>
      <c r="I48" s="14">
        <v>6</v>
      </c>
      <c r="J48" s="13">
        <v>0.66700000000000004</v>
      </c>
      <c r="K48" s="13">
        <v>2.1000000000000001E-2</v>
      </c>
      <c r="L48" s="14">
        <v>0</v>
      </c>
      <c r="M48" s="13">
        <v>0</v>
      </c>
      <c r="N48" s="13">
        <v>0</v>
      </c>
      <c r="O48" s="14">
        <v>9</v>
      </c>
      <c r="P48" s="13">
        <v>1</v>
      </c>
      <c r="Q48" s="15">
        <v>1.0999999999999999E-2</v>
      </c>
    </row>
    <row r="49" spans="1:17" ht="13.5" x14ac:dyDescent="0.25">
      <c r="A49" s="110"/>
      <c r="B49" s="11" t="s">
        <v>15</v>
      </c>
      <c r="C49" s="12">
        <v>3</v>
      </c>
      <c r="D49" s="13">
        <v>0.2</v>
      </c>
      <c r="E49" s="13">
        <v>7.0000000000000001E-3</v>
      </c>
      <c r="F49" s="14">
        <v>0</v>
      </c>
      <c r="G49" s="13">
        <v>0</v>
      </c>
      <c r="H49" s="13">
        <v>0</v>
      </c>
      <c r="I49" s="14">
        <v>2</v>
      </c>
      <c r="J49" s="13">
        <v>0.13300000000000001</v>
      </c>
      <c r="K49" s="13">
        <v>7.0000000000000001E-3</v>
      </c>
      <c r="L49" s="14">
        <v>12</v>
      </c>
      <c r="M49" s="13">
        <v>0.8</v>
      </c>
      <c r="N49" s="13">
        <v>4.2000000000000003E-2</v>
      </c>
      <c r="O49" s="14">
        <v>15</v>
      </c>
      <c r="P49" s="13">
        <v>1</v>
      </c>
      <c r="Q49" s="15">
        <v>1.9E-2</v>
      </c>
    </row>
    <row r="50" spans="1:17" ht="13.5" x14ac:dyDescent="0.25">
      <c r="A50" s="110"/>
      <c r="B50" s="11" t="s">
        <v>16</v>
      </c>
      <c r="C50" s="12">
        <v>13</v>
      </c>
      <c r="D50" s="13">
        <v>0.39400000000000002</v>
      </c>
      <c r="E50" s="13">
        <v>3.1E-2</v>
      </c>
      <c r="F50" s="14">
        <v>3</v>
      </c>
      <c r="G50" s="13">
        <v>9.0999999999999998E-2</v>
      </c>
      <c r="H50" s="13">
        <v>1.2999999999999999E-2</v>
      </c>
      <c r="I50" s="14">
        <v>17</v>
      </c>
      <c r="J50" s="13">
        <v>0.51500000000000001</v>
      </c>
      <c r="K50" s="13">
        <v>5.8999999999999997E-2</v>
      </c>
      <c r="L50" s="14">
        <v>15</v>
      </c>
      <c r="M50" s="13">
        <v>0.45500000000000002</v>
      </c>
      <c r="N50" s="13">
        <v>5.1999999999999998E-2</v>
      </c>
      <c r="O50" s="14">
        <v>33</v>
      </c>
      <c r="P50" s="13">
        <v>1</v>
      </c>
      <c r="Q50" s="15">
        <v>4.1000000000000002E-2</v>
      </c>
    </row>
    <row r="51" spans="1:17" ht="13.5" x14ac:dyDescent="0.25">
      <c r="A51" s="110"/>
      <c r="B51" s="11" t="s">
        <v>17</v>
      </c>
      <c r="C51" s="12">
        <v>12</v>
      </c>
      <c r="D51" s="13">
        <v>0.52200000000000002</v>
      </c>
      <c r="E51" s="13">
        <v>2.8000000000000001E-2</v>
      </c>
      <c r="F51" s="14">
        <v>6</v>
      </c>
      <c r="G51" s="13">
        <v>0.26100000000000001</v>
      </c>
      <c r="H51" s="13">
        <v>2.5999999999999999E-2</v>
      </c>
      <c r="I51" s="14">
        <v>10</v>
      </c>
      <c r="J51" s="13">
        <v>0.435</v>
      </c>
      <c r="K51" s="13">
        <v>3.5000000000000003E-2</v>
      </c>
      <c r="L51" s="14">
        <v>6</v>
      </c>
      <c r="M51" s="13">
        <v>0.26100000000000001</v>
      </c>
      <c r="N51" s="13">
        <v>2.1000000000000001E-2</v>
      </c>
      <c r="O51" s="14">
        <v>23</v>
      </c>
      <c r="P51" s="13">
        <v>1</v>
      </c>
      <c r="Q51" s="15">
        <v>2.9000000000000001E-2</v>
      </c>
    </row>
    <row r="52" spans="1:17" ht="13.5" x14ac:dyDescent="0.25">
      <c r="A52" s="110"/>
      <c r="B52" s="11" t="s">
        <v>12</v>
      </c>
      <c r="C52" s="12">
        <v>59</v>
      </c>
      <c r="D52" s="13">
        <v>0.44700000000000001</v>
      </c>
      <c r="E52" s="13">
        <v>0.14000000000000001</v>
      </c>
      <c r="F52" s="14">
        <v>34</v>
      </c>
      <c r="G52" s="13">
        <v>0.25800000000000001</v>
      </c>
      <c r="H52" s="13">
        <v>0.14899999999999999</v>
      </c>
      <c r="I52" s="14">
        <v>30</v>
      </c>
      <c r="J52" s="13">
        <v>0.22700000000000001</v>
      </c>
      <c r="K52" s="13">
        <v>0.104</v>
      </c>
      <c r="L52" s="14">
        <v>52</v>
      </c>
      <c r="M52" s="13">
        <v>0.39400000000000002</v>
      </c>
      <c r="N52" s="13">
        <v>0.18099999999999999</v>
      </c>
      <c r="O52" s="14">
        <v>132</v>
      </c>
      <c r="P52" s="13">
        <v>1</v>
      </c>
      <c r="Q52" s="15">
        <v>0.16600000000000001</v>
      </c>
    </row>
    <row r="53" spans="1:17" ht="13.5" x14ac:dyDescent="0.25">
      <c r="A53" s="110"/>
      <c r="B53" s="11" t="s">
        <v>104</v>
      </c>
      <c r="C53" s="12">
        <v>3</v>
      </c>
      <c r="D53" s="13">
        <v>0.375</v>
      </c>
      <c r="E53" s="13">
        <v>7.0000000000000001E-3</v>
      </c>
      <c r="F53" s="14">
        <v>7</v>
      </c>
      <c r="G53" s="13">
        <v>0.875</v>
      </c>
      <c r="H53" s="13">
        <v>3.1E-2</v>
      </c>
      <c r="I53" s="14">
        <v>7</v>
      </c>
      <c r="J53" s="13">
        <v>0.875</v>
      </c>
      <c r="K53" s="13">
        <v>2.4E-2</v>
      </c>
      <c r="L53" s="14">
        <v>0</v>
      </c>
      <c r="M53" s="13">
        <v>0</v>
      </c>
      <c r="N53" s="13">
        <v>0</v>
      </c>
      <c r="O53" s="14">
        <v>8</v>
      </c>
      <c r="P53" s="13">
        <v>1</v>
      </c>
      <c r="Q53" s="15">
        <v>0.01</v>
      </c>
    </row>
    <row r="54" spans="1:17" ht="13.5" x14ac:dyDescent="0.25">
      <c r="A54" s="110"/>
      <c r="B54" s="11" t="s">
        <v>18</v>
      </c>
      <c r="C54" s="12">
        <v>9</v>
      </c>
      <c r="D54" s="13">
        <v>0.64300000000000002</v>
      </c>
      <c r="E54" s="13">
        <v>2.1000000000000001E-2</v>
      </c>
      <c r="F54" s="14">
        <v>4</v>
      </c>
      <c r="G54" s="13">
        <v>0.28599999999999998</v>
      </c>
      <c r="H54" s="13">
        <v>1.7999999999999999E-2</v>
      </c>
      <c r="I54" s="14">
        <v>3</v>
      </c>
      <c r="J54" s="13">
        <v>0.214</v>
      </c>
      <c r="K54" s="13">
        <v>0.01</v>
      </c>
      <c r="L54" s="14">
        <v>4</v>
      </c>
      <c r="M54" s="13">
        <v>0.28599999999999998</v>
      </c>
      <c r="N54" s="13">
        <v>1.4E-2</v>
      </c>
      <c r="O54" s="14">
        <v>14</v>
      </c>
      <c r="P54" s="13">
        <v>1</v>
      </c>
      <c r="Q54" s="15">
        <v>1.7999999999999999E-2</v>
      </c>
    </row>
    <row r="55" spans="1:17" ht="13.5" x14ac:dyDescent="0.25">
      <c r="A55" s="110"/>
      <c r="B55" s="11" t="s">
        <v>20</v>
      </c>
      <c r="C55" s="12">
        <v>39</v>
      </c>
      <c r="D55" s="13">
        <v>0.66100000000000003</v>
      </c>
      <c r="E55" s="13">
        <v>9.1999999999999998E-2</v>
      </c>
      <c r="F55" s="14">
        <v>19</v>
      </c>
      <c r="G55" s="13">
        <v>0.32200000000000001</v>
      </c>
      <c r="H55" s="13">
        <v>8.3000000000000004E-2</v>
      </c>
      <c r="I55" s="14">
        <v>17</v>
      </c>
      <c r="J55" s="13">
        <v>0.28799999999999998</v>
      </c>
      <c r="K55" s="13">
        <v>5.8999999999999997E-2</v>
      </c>
      <c r="L55" s="14">
        <v>18</v>
      </c>
      <c r="M55" s="13">
        <v>0.30499999999999999</v>
      </c>
      <c r="N55" s="13">
        <v>6.3E-2</v>
      </c>
      <c r="O55" s="14">
        <v>59</v>
      </c>
      <c r="P55" s="13">
        <v>1</v>
      </c>
      <c r="Q55" s="15">
        <v>7.3999999999999996E-2</v>
      </c>
    </row>
    <row r="56" spans="1:17" ht="13.5" x14ac:dyDescent="0.25">
      <c r="A56" s="110"/>
      <c r="B56" s="11" t="s">
        <v>21</v>
      </c>
      <c r="C56" s="12">
        <v>20</v>
      </c>
      <c r="D56" s="13">
        <v>0.435</v>
      </c>
      <c r="E56" s="13">
        <v>4.7E-2</v>
      </c>
      <c r="F56" s="14">
        <v>10</v>
      </c>
      <c r="G56" s="13">
        <v>0.217</v>
      </c>
      <c r="H56" s="13">
        <v>4.3999999999999997E-2</v>
      </c>
      <c r="I56" s="14">
        <v>14</v>
      </c>
      <c r="J56" s="13">
        <v>0.30399999999999999</v>
      </c>
      <c r="K56" s="13">
        <v>4.8000000000000001E-2</v>
      </c>
      <c r="L56" s="14">
        <v>22</v>
      </c>
      <c r="M56" s="13">
        <v>0.47799999999999998</v>
      </c>
      <c r="N56" s="13">
        <v>7.6999999999999999E-2</v>
      </c>
      <c r="O56" s="14">
        <v>46</v>
      </c>
      <c r="P56" s="13">
        <v>1</v>
      </c>
      <c r="Q56" s="15">
        <v>5.8000000000000003E-2</v>
      </c>
    </row>
    <row r="57" spans="1:17" ht="13.5" x14ac:dyDescent="0.25">
      <c r="A57" s="110"/>
      <c r="B57" s="11" t="s">
        <v>22</v>
      </c>
      <c r="C57" s="12">
        <v>43</v>
      </c>
      <c r="D57" s="13">
        <v>0.82699999999999996</v>
      </c>
      <c r="E57" s="13">
        <v>0.10199999999999999</v>
      </c>
      <c r="F57" s="14">
        <v>40</v>
      </c>
      <c r="G57" s="13">
        <v>0.76900000000000002</v>
      </c>
      <c r="H57" s="13">
        <v>0.17499999999999999</v>
      </c>
      <c r="I57" s="14">
        <v>10</v>
      </c>
      <c r="J57" s="13">
        <v>0.192</v>
      </c>
      <c r="K57" s="13">
        <v>3.5000000000000003E-2</v>
      </c>
      <c r="L57" s="14">
        <v>4</v>
      </c>
      <c r="M57" s="13">
        <v>7.6999999999999999E-2</v>
      </c>
      <c r="N57" s="13">
        <v>1.4E-2</v>
      </c>
      <c r="O57" s="14">
        <v>52</v>
      </c>
      <c r="P57" s="13">
        <v>1</v>
      </c>
      <c r="Q57" s="15">
        <v>6.5000000000000002E-2</v>
      </c>
    </row>
    <row r="58" spans="1:17" ht="13.5" x14ac:dyDescent="0.25">
      <c r="A58" s="110"/>
      <c r="B58" s="11" t="s">
        <v>23</v>
      </c>
      <c r="C58" s="12">
        <v>0</v>
      </c>
      <c r="D58" s="13">
        <v>0</v>
      </c>
      <c r="E58" s="13">
        <v>0</v>
      </c>
      <c r="F58" s="14">
        <v>0</v>
      </c>
      <c r="G58" s="13">
        <v>0</v>
      </c>
      <c r="H58" s="13">
        <v>0</v>
      </c>
      <c r="I58" s="14">
        <v>0</v>
      </c>
      <c r="J58" s="13">
        <v>0</v>
      </c>
      <c r="K58" s="13">
        <v>0</v>
      </c>
      <c r="L58" s="14">
        <v>21</v>
      </c>
      <c r="M58" s="13">
        <v>1</v>
      </c>
      <c r="N58" s="13">
        <v>7.2999999999999995E-2</v>
      </c>
      <c r="O58" s="14">
        <v>21</v>
      </c>
      <c r="P58" s="13">
        <v>1</v>
      </c>
      <c r="Q58" s="15">
        <v>2.5999999999999999E-2</v>
      </c>
    </row>
    <row r="59" spans="1:17" ht="13.5" x14ac:dyDescent="0.25">
      <c r="A59" s="110"/>
      <c r="B59" s="11" t="s">
        <v>29</v>
      </c>
      <c r="C59" s="12">
        <v>2</v>
      </c>
      <c r="D59" s="13">
        <v>0.5</v>
      </c>
      <c r="E59" s="13">
        <v>5.0000000000000001E-3</v>
      </c>
      <c r="F59" s="14">
        <v>0</v>
      </c>
      <c r="G59" s="13">
        <v>0</v>
      </c>
      <c r="H59" s="13">
        <v>0</v>
      </c>
      <c r="I59" s="14">
        <v>3</v>
      </c>
      <c r="J59" s="13">
        <v>0.75</v>
      </c>
      <c r="K59" s="13">
        <v>0.01</v>
      </c>
      <c r="L59" s="14">
        <v>1</v>
      </c>
      <c r="M59" s="13">
        <v>0.25</v>
      </c>
      <c r="N59" s="13">
        <v>3.0000000000000001E-3</v>
      </c>
      <c r="O59" s="14">
        <v>4</v>
      </c>
      <c r="P59" s="13">
        <v>1</v>
      </c>
      <c r="Q59" s="15">
        <v>5.0000000000000001E-3</v>
      </c>
    </row>
    <row r="60" spans="1:17" ht="13.5" x14ac:dyDescent="0.25">
      <c r="A60" s="110"/>
      <c r="B60" s="11" t="s">
        <v>24</v>
      </c>
      <c r="C60" s="12">
        <v>25</v>
      </c>
      <c r="D60" s="13">
        <v>0.92600000000000005</v>
      </c>
      <c r="E60" s="13">
        <v>5.8999999999999997E-2</v>
      </c>
      <c r="F60" s="14">
        <v>11</v>
      </c>
      <c r="G60" s="13">
        <v>0.40699999999999997</v>
      </c>
      <c r="H60" s="13">
        <v>4.8000000000000001E-2</v>
      </c>
      <c r="I60" s="14">
        <v>21</v>
      </c>
      <c r="J60" s="13">
        <v>0.77800000000000002</v>
      </c>
      <c r="K60" s="13">
        <v>7.2999999999999995E-2</v>
      </c>
      <c r="L60" s="14">
        <v>1</v>
      </c>
      <c r="M60" s="13">
        <v>3.6999999999999998E-2</v>
      </c>
      <c r="N60" s="13">
        <v>3.0000000000000001E-3</v>
      </c>
      <c r="O60" s="14">
        <v>27</v>
      </c>
      <c r="P60" s="13">
        <v>1</v>
      </c>
      <c r="Q60" s="15">
        <v>3.4000000000000002E-2</v>
      </c>
    </row>
    <row r="61" spans="1:17" ht="13.5" x14ac:dyDescent="0.25">
      <c r="A61" s="110"/>
      <c r="B61" s="11" t="s">
        <v>25</v>
      </c>
      <c r="C61" s="12">
        <v>6</v>
      </c>
      <c r="D61" s="13">
        <v>0.75</v>
      </c>
      <c r="E61" s="13">
        <v>1.4E-2</v>
      </c>
      <c r="F61" s="14">
        <v>1</v>
      </c>
      <c r="G61" s="13">
        <v>0.125</v>
      </c>
      <c r="H61" s="13">
        <v>4.0000000000000001E-3</v>
      </c>
      <c r="I61" s="14">
        <v>4</v>
      </c>
      <c r="J61" s="13">
        <v>0.5</v>
      </c>
      <c r="K61" s="13">
        <v>1.4E-2</v>
      </c>
      <c r="L61" s="14">
        <v>1</v>
      </c>
      <c r="M61" s="13">
        <v>0.125</v>
      </c>
      <c r="N61" s="13">
        <v>3.0000000000000001E-3</v>
      </c>
      <c r="O61" s="14">
        <v>8</v>
      </c>
      <c r="P61" s="13">
        <v>1</v>
      </c>
      <c r="Q61" s="15">
        <v>0.01</v>
      </c>
    </row>
    <row r="62" spans="1:17" ht="13.5" x14ac:dyDescent="0.25">
      <c r="A62" s="110"/>
      <c r="B62" s="11" t="s">
        <v>26</v>
      </c>
      <c r="C62" s="12">
        <v>30</v>
      </c>
      <c r="D62" s="13">
        <v>0.68200000000000005</v>
      </c>
      <c r="E62" s="13">
        <v>7.0999999999999994E-2</v>
      </c>
      <c r="F62" s="14">
        <v>8</v>
      </c>
      <c r="G62" s="13">
        <v>0.182</v>
      </c>
      <c r="H62" s="13">
        <v>3.5000000000000003E-2</v>
      </c>
      <c r="I62" s="14">
        <v>28</v>
      </c>
      <c r="J62" s="13">
        <v>0.63600000000000001</v>
      </c>
      <c r="K62" s="13">
        <v>9.7000000000000003E-2</v>
      </c>
      <c r="L62" s="14">
        <v>10</v>
      </c>
      <c r="M62" s="13">
        <v>0.22700000000000001</v>
      </c>
      <c r="N62" s="13">
        <v>3.5000000000000003E-2</v>
      </c>
      <c r="O62" s="14">
        <v>44</v>
      </c>
      <c r="P62" s="13">
        <v>1</v>
      </c>
      <c r="Q62" s="15">
        <v>5.5E-2</v>
      </c>
    </row>
    <row r="63" spans="1:17" ht="13.5" x14ac:dyDescent="0.25">
      <c r="A63" s="110"/>
      <c r="B63" s="11" t="s">
        <v>27</v>
      </c>
      <c r="C63" s="12">
        <v>15</v>
      </c>
      <c r="D63" s="13">
        <v>0.246</v>
      </c>
      <c r="E63" s="13">
        <v>3.5999999999999997E-2</v>
      </c>
      <c r="F63" s="14">
        <v>4</v>
      </c>
      <c r="G63" s="13">
        <v>6.6000000000000003E-2</v>
      </c>
      <c r="H63" s="13">
        <v>1.7999999999999999E-2</v>
      </c>
      <c r="I63" s="14">
        <v>15</v>
      </c>
      <c r="J63" s="13">
        <v>0.246</v>
      </c>
      <c r="K63" s="13">
        <v>5.1999999999999998E-2</v>
      </c>
      <c r="L63" s="14">
        <v>42</v>
      </c>
      <c r="M63" s="13">
        <v>0.68899999999999995</v>
      </c>
      <c r="N63" s="13">
        <v>0.14599999999999999</v>
      </c>
      <c r="O63" s="14">
        <v>61</v>
      </c>
      <c r="P63" s="13">
        <v>1</v>
      </c>
      <c r="Q63" s="15">
        <v>7.6999999999999999E-2</v>
      </c>
    </row>
    <row r="64" spans="1:17" ht="13.5" x14ac:dyDescent="0.25">
      <c r="A64" s="110"/>
      <c r="B64" s="11" t="s">
        <v>28</v>
      </c>
      <c r="C64" s="12">
        <v>12</v>
      </c>
      <c r="D64" s="13">
        <v>0.48</v>
      </c>
      <c r="E64" s="13">
        <v>2.8000000000000001E-2</v>
      </c>
      <c r="F64" s="14">
        <v>5</v>
      </c>
      <c r="G64" s="13">
        <v>0.2</v>
      </c>
      <c r="H64" s="13">
        <v>2.1999999999999999E-2</v>
      </c>
      <c r="I64" s="14">
        <v>8</v>
      </c>
      <c r="J64" s="13">
        <v>0.32</v>
      </c>
      <c r="K64" s="13">
        <v>2.8000000000000001E-2</v>
      </c>
      <c r="L64" s="14">
        <v>12</v>
      </c>
      <c r="M64" s="13">
        <v>0.48</v>
      </c>
      <c r="N64" s="13">
        <v>4.2000000000000003E-2</v>
      </c>
      <c r="O64" s="14">
        <v>25</v>
      </c>
      <c r="P64" s="13">
        <v>1</v>
      </c>
      <c r="Q64" s="15">
        <v>3.1E-2</v>
      </c>
    </row>
    <row r="65" spans="1:17" ht="13.5" x14ac:dyDescent="0.25">
      <c r="A65" s="110"/>
      <c r="B65" s="11" t="s">
        <v>14</v>
      </c>
      <c r="C65" s="12">
        <v>47</v>
      </c>
      <c r="D65" s="13">
        <v>0.70099999999999996</v>
      </c>
      <c r="E65" s="13">
        <v>0.111</v>
      </c>
      <c r="F65" s="14">
        <v>27</v>
      </c>
      <c r="G65" s="13">
        <v>0.40300000000000002</v>
      </c>
      <c r="H65" s="13">
        <v>0.11799999999999999</v>
      </c>
      <c r="I65" s="14">
        <v>41</v>
      </c>
      <c r="J65" s="13">
        <v>0.61199999999999999</v>
      </c>
      <c r="K65" s="13">
        <v>0.14199999999999999</v>
      </c>
      <c r="L65" s="14">
        <v>10</v>
      </c>
      <c r="M65" s="13">
        <v>0.14899999999999999</v>
      </c>
      <c r="N65" s="13">
        <v>3.5000000000000003E-2</v>
      </c>
      <c r="O65" s="14">
        <v>67</v>
      </c>
      <c r="P65" s="13">
        <v>1</v>
      </c>
      <c r="Q65" s="15">
        <v>8.4000000000000005E-2</v>
      </c>
    </row>
    <row r="66" spans="1:17" ht="13.5" x14ac:dyDescent="0.25">
      <c r="A66" s="110"/>
      <c r="B66" s="11" t="s">
        <v>10</v>
      </c>
      <c r="C66" s="16">
        <v>15</v>
      </c>
      <c r="D66" s="17">
        <v>0.55600000000000005</v>
      </c>
      <c r="E66" s="17">
        <v>3.5999999999999997E-2</v>
      </c>
      <c r="F66" s="18">
        <v>7</v>
      </c>
      <c r="G66" s="17">
        <v>0.25900000000000001</v>
      </c>
      <c r="H66" s="17">
        <v>3.1E-2</v>
      </c>
      <c r="I66" s="18">
        <v>5</v>
      </c>
      <c r="J66" s="17">
        <v>0.185</v>
      </c>
      <c r="K66" s="17">
        <v>1.7000000000000001E-2</v>
      </c>
      <c r="L66" s="18">
        <v>12</v>
      </c>
      <c r="M66" s="17">
        <v>0.44400000000000001</v>
      </c>
      <c r="N66" s="17">
        <v>4.2000000000000003E-2</v>
      </c>
      <c r="O66" s="18">
        <v>27</v>
      </c>
      <c r="P66" s="17">
        <v>1</v>
      </c>
      <c r="Q66" s="19">
        <v>3.4000000000000002E-2</v>
      </c>
    </row>
    <row r="67" spans="1:17" ht="14.25" thickBot="1" x14ac:dyDescent="0.3">
      <c r="A67" s="111"/>
      <c r="B67" s="20" t="s">
        <v>6</v>
      </c>
      <c r="C67" s="21">
        <v>422</v>
      </c>
      <c r="D67" s="22">
        <v>0.52900000000000003</v>
      </c>
      <c r="E67" s="22">
        <v>1</v>
      </c>
      <c r="F67" s="23">
        <v>228</v>
      </c>
      <c r="G67" s="22">
        <v>0.28599999999999998</v>
      </c>
      <c r="H67" s="22">
        <v>1</v>
      </c>
      <c r="I67" s="23">
        <v>289</v>
      </c>
      <c r="J67" s="22">
        <v>0.36299999999999999</v>
      </c>
      <c r="K67" s="22">
        <v>1</v>
      </c>
      <c r="L67" s="23">
        <v>287</v>
      </c>
      <c r="M67" s="22">
        <v>0.36</v>
      </c>
      <c r="N67" s="22">
        <v>1</v>
      </c>
      <c r="O67" s="23">
        <v>797</v>
      </c>
      <c r="P67" s="22">
        <v>1</v>
      </c>
      <c r="Q67" s="24">
        <v>1</v>
      </c>
    </row>
    <row r="70" spans="1:17" x14ac:dyDescent="0.2">
      <c r="A70" s="52">
        <v>2010</v>
      </c>
    </row>
    <row r="71" spans="1:17" ht="27.6" customHeight="1" x14ac:dyDescent="0.2">
      <c r="A71" s="254" t="s">
        <v>0</v>
      </c>
      <c r="B71" s="255" t="s">
        <v>0</v>
      </c>
      <c r="C71" s="286" t="s">
        <v>53</v>
      </c>
      <c r="D71" s="287"/>
      <c r="E71" s="287"/>
      <c r="F71" s="288"/>
    </row>
    <row r="72" spans="1:17" ht="13.15" customHeight="1" x14ac:dyDescent="0.2">
      <c r="A72" s="256"/>
      <c r="B72" s="46"/>
      <c r="C72" s="286" t="s">
        <v>35</v>
      </c>
      <c r="D72" s="287"/>
      <c r="E72" s="287"/>
      <c r="F72" s="288"/>
    </row>
    <row r="73" spans="1:17" ht="13.15" customHeight="1" x14ac:dyDescent="0.2">
      <c r="A73" s="257"/>
      <c r="B73" s="258"/>
      <c r="C73" s="262" t="s">
        <v>42</v>
      </c>
      <c r="D73" s="263" t="s">
        <v>32</v>
      </c>
      <c r="E73" s="263" t="s">
        <v>43</v>
      </c>
      <c r="F73" s="264" t="s">
        <v>31</v>
      </c>
    </row>
    <row r="74" spans="1:17" ht="13.15" customHeight="1" x14ac:dyDescent="0.2">
      <c r="A74" s="250" t="s">
        <v>34</v>
      </c>
      <c r="B74" s="251" t="s">
        <v>8</v>
      </c>
      <c r="C74" s="252">
        <f>C7</f>
        <v>10</v>
      </c>
      <c r="D74" s="253">
        <f t="shared" ref="D74:D103" si="10">C74/$O$38</f>
        <v>1.0438413361169102E-2</v>
      </c>
      <c r="E74" s="252">
        <f t="shared" ref="E74:E103" si="11">$O7-C74</f>
        <v>26</v>
      </c>
      <c r="F74" s="253">
        <f t="shared" ref="F74:F103" si="12">E74/$O$38</f>
        <v>2.7139874739039668E-2</v>
      </c>
    </row>
    <row r="75" spans="1:17" ht="13.15" customHeight="1" x14ac:dyDescent="0.2">
      <c r="A75" s="154"/>
      <c r="B75" s="153" t="s">
        <v>9</v>
      </c>
      <c r="C75" s="48">
        <f t="shared" ref="C75:C105" si="13">C8</f>
        <v>25</v>
      </c>
      <c r="D75" s="49">
        <f t="shared" si="10"/>
        <v>2.6096033402922755E-2</v>
      </c>
      <c r="E75" s="48">
        <f t="shared" si="11"/>
        <v>8</v>
      </c>
      <c r="F75" s="49">
        <f t="shared" si="12"/>
        <v>8.350730688935281E-3</v>
      </c>
    </row>
    <row r="76" spans="1:17" ht="13.15" customHeight="1" x14ac:dyDescent="0.2">
      <c r="A76" s="154"/>
      <c r="B76" s="153" t="s">
        <v>45</v>
      </c>
      <c r="C76" s="48">
        <f t="shared" si="13"/>
        <v>2</v>
      </c>
      <c r="D76" s="49">
        <f t="shared" si="10"/>
        <v>2.0876826722338203E-3</v>
      </c>
      <c r="E76" s="48">
        <f t="shared" si="11"/>
        <v>3</v>
      </c>
      <c r="F76" s="49">
        <f t="shared" si="12"/>
        <v>3.1315240083507308E-3</v>
      </c>
    </row>
    <row r="77" spans="1:17" ht="13.15" customHeight="1" x14ac:dyDescent="0.2">
      <c r="A77" s="154"/>
      <c r="B77" s="153" t="s">
        <v>46</v>
      </c>
      <c r="C77" s="48">
        <f t="shared" si="13"/>
        <v>8</v>
      </c>
      <c r="D77" s="49">
        <f t="shared" si="10"/>
        <v>8.350730688935281E-3</v>
      </c>
      <c r="E77" s="48">
        <f t="shared" si="11"/>
        <v>47</v>
      </c>
      <c r="F77" s="49">
        <f t="shared" si="12"/>
        <v>4.9060542797494784E-2</v>
      </c>
    </row>
    <row r="78" spans="1:17" ht="13.15" customHeight="1" x14ac:dyDescent="0.2">
      <c r="A78" s="154"/>
      <c r="B78" s="153" t="s">
        <v>19</v>
      </c>
      <c r="C78" s="48">
        <f t="shared" si="13"/>
        <v>5</v>
      </c>
      <c r="D78" s="49">
        <f t="shared" si="10"/>
        <v>5.2192066805845511E-3</v>
      </c>
      <c r="E78" s="48">
        <f t="shared" si="11"/>
        <v>33</v>
      </c>
      <c r="F78" s="49">
        <f t="shared" si="12"/>
        <v>3.444676409185804E-2</v>
      </c>
    </row>
    <row r="79" spans="1:17" ht="13.15" customHeight="1" x14ac:dyDescent="0.2">
      <c r="A79" s="154"/>
      <c r="B79" s="153" t="s">
        <v>11</v>
      </c>
      <c r="C79" s="48">
        <f t="shared" si="13"/>
        <v>36</v>
      </c>
      <c r="D79" s="49">
        <f t="shared" si="10"/>
        <v>3.7578288100208766E-2</v>
      </c>
      <c r="E79" s="48">
        <f t="shared" si="11"/>
        <v>5</v>
      </c>
      <c r="F79" s="49">
        <f t="shared" si="12"/>
        <v>5.2192066805845511E-3</v>
      </c>
    </row>
    <row r="80" spans="1:17" ht="13.15" customHeight="1" x14ac:dyDescent="0.2">
      <c r="A80" s="154"/>
      <c r="B80" s="153" t="s">
        <v>13</v>
      </c>
      <c r="C80" s="48">
        <f t="shared" si="13"/>
        <v>5</v>
      </c>
      <c r="D80" s="49">
        <f t="shared" si="10"/>
        <v>5.2192066805845511E-3</v>
      </c>
      <c r="E80" s="48">
        <f t="shared" si="11"/>
        <v>1</v>
      </c>
      <c r="F80" s="49">
        <f t="shared" si="12"/>
        <v>1.0438413361169101E-3</v>
      </c>
    </row>
    <row r="81" spans="1:6" ht="13.15" customHeight="1" x14ac:dyDescent="0.2">
      <c r="A81" s="154"/>
      <c r="B81" s="153" t="s">
        <v>15</v>
      </c>
      <c r="C81" s="48">
        <f t="shared" si="13"/>
        <v>1</v>
      </c>
      <c r="D81" s="49">
        <f t="shared" si="10"/>
        <v>1.0438413361169101E-3</v>
      </c>
      <c r="E81" s="48">
        <f t="shared" si="11"/>
        <v>17</v>
      </c>
      <c r="F81" s="49">
        <f t="shared" si="12"/>
        <v>1.7745302713987474E-2</v>
      </c>
    </row>
    <row r="82" spans="1:6" ht="13.15" customHeight="1" x14ac:dyDescent="0.2">
      <c r="A82" s="154"/>
      <c r="B82" s="153" t="s">
        <v>16</v>
      </c>
      <c r="C82" s="48">
        <f t="shared" si="13"/>
        <v>11</v>
      </c>
      <c r="D82" s="49">
        <f t="shared" si="10"/>
        <v>1.1482254697286013E-2</v>
      </c>
      <c r="E82" s="48">
        <f t="shared" si="11"/>
        <v>27</v>
      </c>
      <c r="F82" s="49">
        <f t="shared" si="12"/>
        <v>2.8183716075156576E-2</v>
      </c>
    </row>
    <row r="83" spans="1:6" ht="13.15" customHeight="1" x14ac:dyDescent="0.2">
      <c r="A83" s="154"/>
      <c r="B83" s="153" t="s">
        <v>17</v>
      </c>
      <c r="C83" s="48">
        <f t="shared" si="13"/>
        <v>7</v>
      </c>
      <c r="D83" s="49">
        <f t="shared" si="10"/>
        <v>7.3068893528183713E-3</v>
      </c>
      <c r="E83" s="48">
        <f t="shared" si="11"/>
        <v>12</v>
      </c>
      <c r="F83" s="49">
        <f t="shared" si="12"/>
        <v>1.2526096033402923E-2</v>
      </c>
    </row>
    <row r="84" spans="1:6" ht="13.15" customHeight="1" x14ac:dyDescent="0.2">
      <c r="A84" s="154"/>
      <c r="B84" s="153" t="s">
        <v>47</v>
      </c>
      <c r="C84" s="48">
        <f t="shared" si="13"/>
        <v>15</v>
      </c>
      <c r="D84" s="49">
        <f t="shared" si="10"/>
        <v>1.5657620041753653E-2</v>
      </c>
      <c r="E84" s="48">
        <f t="shared" si="11"/>
        <v>1</v>
      </c>
      <c r="F84" s="49">
        <f t="shared" si="12"/>
        <v>1.0438413361169101E-3</v>
      </c>
    </row>
    <row r="85" spans="1:6" ht="13.15" customHeight="1" x14ac:dyDescent="0.2">
      <c r="A85" s="154"/>
      <c r="B85" s="153" t="s">
        <v>12</v>
      </c>
      <c r="C85" s="48">
        <f t="shared" si="13"/>
        <v>59</v>
      </c>
      <c r="D85" s="49">
        <f t="shared" si="10"/>
        <v>6.1586638830897704E-2</v>
      </c>
      <c r="E85" s="48">
        <f t="shared" si="11"/>
        <v>43</v>
      </c>
      <c r="F85" s="49">
        <f t="shared" si="12"/>
        <v>4.4885177453027142E-2</v>
      </c>
    </row>
    <row r="86" spans="1:6" ht="13.15" customHeight="1" x14ac:dyDescent="0.2">
      <c r="A86" s="154"/>
      <c r="B86" s="153" t="s">
        <v>18</v>
      </c>
      <c r="C86" s="48">
        <f t="shared" si="13"/>
        <v>25</v>
      </c>
      <c r="D86" s="49">
        <f t="shared" si="10"/>
        <v>2.6096033402922755E-2</v>
      </c>
      <c r="E86" s="48">
        <f t="shared" si="11"/>
        <v>6</v>
      </c>
      <c r="F86" s="49">
        <f t="shared" si="12"/>
        <v>6.2630480167014616E-3</v>
      </c>
    </row>
    <row r="87" spans="1:6" ht="13.15" customHeight="1" x14ac:dyDescent="0.2">
      <c r="A87" s="154"/>
      <c r="B87" s="153" t="s">
        <v>20</v>
      </c>
      <c r="C87" s="48">
        <f t="shared" si="13"/>
        <v>40</v>
      </c>
      <c r="D87" s="49">
        <f t="shared" si="10"/>
        <v>4.1753653444676408E-2</v>
      </c>
      <c r="E87" s="48">
        <f t="shared" si="11"/>
        <v>6</v>
      </c>
      <c r="F87" s="49">
        <f t="shared" si="12"/>
        <v>6.2630480167014616E-3</v>
      </c>
    </row>
    <row r="88" spans="1:6" ht="13.15" customHeight="1" x14ac:dyDescent="0.2">
      <c r="A88" s="154"/>
      <c r="B88" s="153" t="s">
        <v>21</v>
      </c>
      <c r="C88" s="48">
        <f t="shared" si="13"/>
        <v>13</v>
      </c>
      <c r="D88" s="49">
        <f t="shared" si="10"/>
        <v>1.3569937369519834E-2</v>
      </c>
      <c r="E88" s="48">
        <f t="shared" si="11"/>
        <v>16</v>
      </c>
      <c r="F88" s="49">
        <f t="shared" si="12"/>
        <v>1.6701461377870562E-2</v>
      </c>
    </row>
    <row r="89" spans="1:6" ht="13.15" customHeight="1" x14ac:dyDescent="0.2">
      <c r="A89" s="154"/>
      <c r="B89" s="153" t="s">
        <v>22</v>
      </c>
      <c r="C89" s="48">
        <f t="shared" si="13"/>
        <v>77</v>
      </c>
      <c r="D89" s="49">
        <f t="shared" si="10"/>
        <v>8.0375782881002084E-2</v>
      </c>
      <c r="E89" s="48">
        <f t="shared" si="11"/>
        <v>40</v>
      </c>
      <c r="F89" s="49">
        <f t="shared" si="12"/>
        <v>4.1753653444676408E-2</v>
      </c>
    </row>
    <row r="90" spans="1:6" ht="13.15" customHeight="1" x14ac:dyDescent="0.2">
      <c r="A90" s="154"/>
      <c r="B90" s="153" t="s">
        <v>48</v>
      </c>
      <c r="C90" s="48">
        <f t="shared" si="13"/>
        <v>3</v>
      </c>
      <c r="D90" s="49">
        <f t="shared" si="10"/>
        <v>3.1315240083507308E-3</v>
      </c>
      <c r="E90" s="48">
        <f t="shared" si="11"/>
        <v>25</v>
      </c>
      <c r="F90" s="49">
        <f t="shared" si="12"/>
        <v>2.6096033402922755E-2</v>
      </c>
    </row>
    <row r="91" spans="1:6" ht="13.15" customHeight="1" x14ac:dyDescent="0.2">
      <c r="A91" s="154"/>
      <c r="B91" s="153" t="s">
        <v>23</v>
      </c>
      <c r="C91" s="48">
        <f t="shared" si="13"/>
        <v>1</v>
      </c>
      <c r="D91" s="49">
        <f t="shared" si="10"/>
        <v>1.0438413361169101E-3</v>
      </c>
      <c r="E91" s="48">
        <f t="shared" si="11"/>
        <v>3</v>
      </c>
      <c r="F91" s="49">
        <f t="shared" si="12"/>
        <v>3.1315240083507308E-3</v>
      </c>
    </row>
    <row r="92" spans="1:6" ht="13.15" customHeight="1" x14ac:dyDescent="0.2">
      <c r="A92" s="154"/>
      <c r="B92" s="153" t="s">
        <v>29</v>
      </c>
      <c r="C92" s="48">
        <f t="shared" si="13"/>
        <v>3</v>
      </c>
      <c r="D92" s="49">
        <f t="shared" si="10"/>
        <v>3.1315240083507308E-3</v>
      </c>
      <c r="E92" s="48">
        <f t="shared" si="11"/>
        <v>2</v>
      </c>
      <c r="F92" s="49">
        <f t="shared" si="12"/>
        <v>2.0876826722338203E-3</v>
      </c>
    </row>
    <row r="93" spans="1:6" ht="13.15" customHeight="1" x14ac:dyDescent="0.2">
      <c r="A93" s="154"/>
      <c r="B93" s="153" t="s">
        <v>24</v>
      </c>
      <c r="C93" s="48">
        <f t="shared" si="13"/>
        <v>8</v>
      </c>
      <c r="D93" s="49">
        <f t="shared" si="10"/>
        <v>8.350730688935281E-3</v>
      </c>
      <c r="E93" s="48">
        <f t="shared" si="11"/>
        <v>0</v>
      </c>
      <c r="F93" s="49">
        <f t="shared" si="12"/>
        <v>0</v>
      </c>
    </row>
    <row r="94" spans="1:6" ht="13.15" customHeight="1" x14ac:dyDescent="0.2">
      <c r="A94" s="154"/>
      <c r="B94" s="153" t="s">
        <v>25</v>
      </c>
      <c r="C94" s="48">
        <f t="shared" si="13"/>
        <v>13</v>
      </c>
      <c r="D94" s="49">
        <f t="shared" si="10"/>
        <v>1.3569937369519834E-2</v>
      </c>
      <c r="E94" s="48">
        <f t="shared" si="11"/>
        <v>1</v>
      </c>
      <c r="F94" s="49">
        <f t="shared" si="12"/>
        <v>1.0438413361169101E-3</v>
      </c>
    </row>
    <row r="95" spans="1:6" ht="13.15" customHeight="1" x14ac:dyDescent="0.2">
      <c r="A95" s="154"/>
      <c r="B95" s="153" t="s">
        <v>26</v>
      </c>
      <c r="C95" s="48">
        <f t="shared" si="13"/>
        <v>21</v>
      </c>
      <c r="D95" s="49">
        <f t="shared" si="10"/>
        <v>2.1920668058455117E-2</v>
      </c>
      <c r="E95" s="48">
        <f t="shared" si="11"/>
        <v>9</v>
      </c>
      <c r="F95" s="49">
        <f t="shared" si="12"/>
        <v>9.3945720250521916E-3</v>
      </c>
    </row>
    <row r="96" spans="1:6" ht="13.15" customHeight="1" x14ac:dyDescent="0.2">
      <c r="A96" s="154"/>
      <c r="B96" s="153" t="s">
        <v>49</v>
      </c>
      <c r="C96" s="48">
        <f t="shared" si="13"/>
        <v>24</v>
      </c>
      <c r="D96" s="49">
        <f t="shared" si="10"/>
        <v>2.5052192066805846E-2</v>
      </c>
      <c r="E96" s="48">
        <f t="shared" si="11"/>
        <v>2</v>
      </c>
      <c r="F96" s="49">
        <f t="shared" si="12"/>
        <v>2.0876826722338203E-3</v>
      </c>
    </row>
    <row r="97" spans="1:6" ht="13.15" customHeight="1" x14ac:dyDescent="0.2">
      <c r="A97" s="154"/>
      <c r="B97" s="153" t="s">
        <v>50</v>
      </c>
      <c r="C97" s="48">
        <f t="shared" si="13"/>
        <v>6</v>
      </c>
      <c r="D97" s="49">
        <f t="shared" si="10"/>
        <v>6.2630480167014616E-3</v>
      </c>
      <c r="E97" s="48">
        <f t="shared" si="11"/>
        <v>22</v>
      </c>
      <c r="F97" s="49">
        <f t="shared" si="12"/>
        <v>2.2964509394572025E-2</v>
      </c>
    </row>
    <row r="98" spans="1:6" ht="13.15" customHeight="1" x14ac:dyDescent="0.2">
      <c r="A98" s="154"/>
      <c r="B98" s="153" t="s">
        <v>44</v>
      </c>
      <c r="C98" s="48">
        <f t="shared" si="13"/>
        <v>22</v>
      </c>
      <c r="D98" s="49">
        <f t="shared" si="10"/>
        <v>2.2964509394572025E-2</v>
      </c>
      <c r="E98" s="48">
        <f t="shared" si="11"/>
        <v>35</v>
      </c>
      <c r="F98" s="49">
        <f t="shared" si="12"/>
        <v>3.6534446764091857E-2</v>
      </c>
    </row>
    <row r="99" spans="1:6" ht="13.15" customHeight="1" x14ac:dyDescent="0.2">
      <c r="A99" s="154"/>
      <c r="B99" s="153" t="s">
        <v>28</v>
      </c>
      <c r="C99" s="48">
        <f t="shared" si="13"/>
        <v>8</v>
      </c>
      <c r="D99" s="49">
        <f t="shared" si="10"/>
        <v>8.350730688935281E-3</v>
      </c>
      <c r="E99" s="48">
        <f t="shared" si="11"/>
        <v>15</v>
      </c>
      <c r="F99" s="49">
        <f t="shared" si="12"/>
        <v>1.5657620041753653E-2</v>
      </c>
    </row>
    <row r="100" spans="1:6" ht="13.15" customHeight="1" x14ac:dyDescent="0.2">
      <c r="A100" s="154"/>
      <c r="B100" s="153" t="s">
        <v>14</v>
      </c>
      <c r="C100" s="48">
        <f t="shared" si="13"/>
        <v>51</v>
      </c>
      <c r="D100" s="49">
        <f t="shared" si="10"/>
        <v>5.3235908141962419E-2</v>
      </c>
      <c r="E100" s="48">
        <f t="shared" si="11"/>
        <v>6</v>
      </c>
      <c r="F100" s="49">
        <f t="shared" si="12"/>
        <v>6.2630480167014616E-3</v>
      </c>
    </row>
    <row r="101" spans="1:6" ht="13.15" customHeight="1" x14ac:dyDescent="0.2">
      <c r="A101" s="154"/>
      <c r="B101" s="153" t="s">
        <v>39</v>
      </c>
      <c r="C101" s="48">
        <f t="shared" si="13"/>
        <v>10</v>
      </c>
      <c r="D101" s="49">
        <f t="shared" si="10"/>
        <v>1.0438413361169102E-2</v>
      </c>
      <c r="E101" s="48">
        <f t="shared" si="11"/>
        <v>5</v>
      </c>
      <c r="F101" s="49">
        <f t="shared" si="12"/>
        <v>5.2192066805845511E-3</v>
      </c>
    </row>
    <row r="102" spans="1:6" ht="13.15" customHeight="1" x14ac:dyDescent="0.2">
      <c r="A102" s="154"/>
      <c r="B102" s="153" t="s">
        <v>10</v>
      </c>
      <c r="C102" s="48">
        <f t="shared" si="13"/>
        <v>12</v>
      </c>
      <c r="D102" s="49">
        <f t="shared" si="10"/>
        <v>1.2526096033402923E-2</v>
      </c>
      <c r="E102" s="48">
        <f t="shared" si="11"/>
        <v>7</v>
      </c>
      <c r="F102" s="49">
        <f t="shared" si="12"/>
        <v>7.3068893528183713E-3</v>
      </c>
    </row>
    <row r="103" spans="1:6" ht="13.15" customHeight="1" x14ac:dyDescent="0.2">
      <c r="A103" s="154"/>
      <c r="B103" s="153" t="s">
        <v>104</v>
      </c>
      <c r="C103" s="48">
        <f t="shared" si="13"/>
        <v>12</v>
      </c>
      <c r="D103" s="49">
        <f t="shared" si="10"/>
        <v>1.2526096033402923E-2</v>
      </c>
      <c r="E103" s="48">
        <f t="shared" si="11"/>
        <v>2</v>
      </c>
      <c r="F103" s="49">
        <f t="shared" si="12"/>
        <v>2.0876826722338203E-3</v>
      </c>
    </row>
    <row r="104" spans="1:6" ht="13.15" customHeight="1" x14ac:dyDescent="0.2">
      <c r="A104" s="155"/>
      <c r="B104" s="50"/>
      <c r="C104" s="48"/>
      <c r="D104" s="49"/>
      <c r="E104" s="48"/>
      <c r="F104" s="49"/>
    </row>
    <row r="105" spans="1:6" ht="13.15" customHeight="1" x14ac:dyDescent="0.2">
      <c r="A105" s="83"/>
      <c r="B105" s="51" t="s">
        <v>6</v>
      </c>
      <c r="C105" s="48">
        <f t="shared" si="13"/>
        <v>533</v>
      </c>
      <c r="D105" s="49">
        <f>C105/$O$38</f>
        <v>0.55636743215031315</v>
      </c>
      <c r="E105" s="48">
        <f>$O38-C105</f>
        <v>425</v>
      </c>
      <c r="F105" s="49">
        <f>E105/$O$38</f>
        <v>0.44363256784968685</v>
      </c>
    </row>
    <row r="109" spans="1:6" ht="12.75" thickBot="1" x14ac:dyDescent="0.25">
      <c r="A109" s="52">
        <v>2005</v>
      </c>
    </row>
    <row r="110" spans="1:6" ht="24" customHeight="1" thickBot="1" x14ac:dyDescent="0.3">
      <c r="A110" s="53" t="s">
        <v>0</v>
      </c>
      <c r="B110" s="53" t="s">
        <v>0</v>
      </c>
      <c r="C110" s="289" t="s">
        <v>53</v>
      </c>
      <c r="D110" s="289"/>
      <c r="E110" s="290"/>
    </row>
    <row r="111" spans="1:6" ht="14.25" thickBot="1" x14ac:dyDescent="0.3">
      <c r="A111" s="47"/>
      <c r="B111" s="47"/>
      <c r="C111" s="289" t="s">
        <v>35</v>
      </c>
      <c r="D111" s="289"/>
      <c r="E111" s="289"/>
    </row>
    <row r="112" spans="1:6" ht="14.25" thickBot="1" x14ac:dyDescent="0.3">
      <c r="A112" s="47"/>
      <c r="B112" s="47"/>
      <c r="C112" s="40" t="s">
        <v>32</v>
      </c>
      <c r="D112" s="41" t="s">
        <v>31</v>
      </c>
      <c r="E112" s="42" t="s">
        <v>6</v>
      </c>
    </row>
    <row r="113" spans="1:5" ht="13.5" x14ac:dyDescent="0.2">
      <c r="A113" s="106" t="s">
        <v>34</v>
      </c>
      <c r="B113" s="54" t="s">
        <v>8</v>
      </c>
      <c r="C113" s="55">
        <v>1.2999999999999999E-2</v>
      </c>
      <c r="D113" s="56">
        <f t="shared" ref="D113:D135" si="14">E113-C113</f>
        <v>2.5000000000000001E-2</v>
      </c>
      <c r="E113" s="57">
        <v>3.7999999999999999E-2</v>
      </c>
    </row>
    <row r="114" spans="1:5" ht="13.5" x14ac:dyDescent="0.2">
      <c r="A114" s="112"/>
      <c r="B114" s="27" t="s">
        <v>9</v>
      </c>
      <c r="C114" s="58">
        <v>1.2999999999999999E-2</v>
      </c>
      <c r="D114" s="59">
        <f t="shared" si="14"/>
        <v>4.9999999999999992E-3</v>
      </c>
      <c r="E114" s="60">
        <v>1.7999999999999999E-2</v>
      </c>
    </row>
    <row r="115" spans="1:5" ht="13.5" x14ac:dyDescent="0.2">
      <c r="A115" s="112"/>
      <c r="B115" s="27" t="s">
        <v>10</v>
      </c>
      <c r="C115" s="58">
        <v>1.9E-2</v>
      </c>
      <c r="D115" s="59">
        <f t="shared" si="14"/>
        <v>1.5000000000000003E-2</v>
      </c>
      <c r="E115" s="60">
        <v>3.4000000000000002E-2</v>
      </c>
    </row>
    <row r="116" spans="1:5" ht="13.5" x14ac:dyDescent="0.2">
      <c r="A116" s="112"/>
      <c r="B116" s="27" t="s">
        <v>11</v>
      </c>
      <c r="C116" s="58">
        <v>4.5999999999999999E-2</v>
      </c>
      <c r="D116" s="59">
        <f t="shared" si="14"/>
        <v>3.4000000000000002E-2</v>
      </c>
      <c r="E116" s="60">
        <v>0.08</v>
      </c>
    </row>
    <row r="117" spans="1:5" ht="13.5" x14ac:dyDescent="0.2">
      <c r="A117" s="112"/>
      <c r="B117" s="27" t="s">
        <v>12</v>
      </c>
      <c r="C117" s="58">
        <v>7.3999999999999996E-2</v>
      </c>
      <c r="D117" s="59">
        <f t="shared" si="14"/>
        <v>9.2000000000000012E-2</v>
      </c>
      <c r="E117" s="60">
        <v>0.16600000000000001</v>
      </c>
    </row>
    <row r="118" spans="1:5" ht="13.5" x14ac:dyDescent="0.2">
      <c r="A118" s="112"/>
      <c r="B118" s="27" t="s">
        <v>13</v>
      </c>
      <c r="C118" s="58">
        <v>1.0999999999999999E-2</v>
      </c>
      <c r="D118" s="59">
        <f t="shared" si="14"/>
        <v>0</v>
      </c>
      <c r="E118" s="60">
        <v>1.0999999999999999E-2</v>
      </c>
    </row>
    <row r="119" spans="1:5" ht="13.5" x14ac:dyDescent="0.2">
      <c r="A119" s="112"/>
      <c r="B119" s="27" t="s">
        <v>14</v>
      </c>
      <c r="C119" s="58">
        <v>5.8999999999999997E-2</v>
      </c>
      <c r="D119" s="59">
        <f t="shared" si="14"/>
        <v>2.5000000000000008E-2</v>
      </c>
      <c r="E119" s="60">
        <v>8.4000000000000005E-2</v>
      </c>
    </row>
    <row r="120" spans="1:5" ht="13.5" x14ac:dyDescent="0.2">
      <c r="A120" s="112"/>
      <c r="B120" s="27" t="s">
        <v>15</v>
      </c>
      <c r="C120" s="58">
        <v>4.0000000000000001E-3</v>
      </c>
      <c r="D120" s="59">
        <f t="shared" si="14"/>
        <v>1.4999999999999999E-2</v>
      </c>
      <c r="E120" s="60">
        <v>1.9E-2</v>
      </c>
    </row>
    <row r="121" spans="1:5" ht="13.5" x14ac:dyDescent="0.2">
      <c r="A121" s="112"/>
      <c r="B121" s="27" t="s">
        <v>16</v>
      </c>
      <c r="C121" s="58">
        <v>1.6E-2</v>
      </c>
      <c r="D121" s="59">
        <f t="shared" si="14"/>
        <v>2.5000000000000001E-2</v>
      </c>
      <c r="E121" s="60">
        <v>4.1000000000000002E-2</v>
      </c>
    </row>
    <row r="122" spans="1:5" ht="13.5" x14ac:dyDescent="0.2">
      <c r="A122" s="112"/>
      <c r="B122" s="27" t="s">
        <v>17</v>
      </c>
      <c r="C122" s="58">
        <v>1.4999999999999999E-2</v>
      </c>
      <c r="D122" s="59">
        <f t="shared" si="14"/>
        <v>1.4000000000000002E-2</v>
      </c>
      <c r="E122" s="60">
        <v>2.9000000000000001E-2</v>
      </c>
    </row>
    <row r="123" spans="1:5" ht="13.5" x14ac:dyDescent="0.2">
      <c r="A123" s="112"/>
      <c r="B123" s="27" t="s">
        <v>18</v>
      </c>
      <c r="C123" s="58">
        <v>1.0999999999999999E-2</v>
      </c>
      <c r="D123" s="59">
        <f t="shared" si="14"/>
        <v>6.9999999999999993E-3</v>
      </c>
      <c r="E123" s="60">
        <v>1.7999999999999999E-2</v>
      </c>
    </row>
    <row r="124" spans="1:5" ht="13.5" x14ac:dyDescent="0.2">
      <c r="A124" s="112"/>
      <c r="B124" s="27" t="s">
        <v>19</v>
      </c>
      <c r="C124" s="58">
        <v>4.0000000000000001E-3</v>
      </c>
      <c r="D124" s="59">
        <f t="shared" si="14"/>
        <v>1.3999999999999999E-2</v>
      </c>
      <c r="E124" s="60">
        <v>1.7999999999999999E-2</v>
      </c>
    </row>
    <row r="125" spans="1:5" ht="13.5" x14ac:dyDescent="0.2">
      <c r="A125" s="112"/>
      <c r="B125" s="27" t="s">
        <v>20</v>
      </c>
      <c r="C125" s="58">
        <v>4.9000000000000002E-2</v>
      </c>
      <c r="D125" s="59">
        <f t="shared" si="14"/>
        <v>2.4999999999999994E-2</v>
      </c>
      <c r="E125" s="60">
        <v>7.3999999999999996E-2</v>
      </c>
    </row>
    <row r="126" spans="1:5" ht="13.5" x14ac:dyDescent="0.2">
      <c r="A126" s="112"/>
      <c r="B126" s="27" t="s">
        <v>21</v>
      </c>
      <c r="C126" s="58">
        <v>2.5000000000000001E-2</v>
      </c>
      <c r="D126" s="59">
        <f t="shared" si="14"/>
        <v>3.3000000000000002E-2</v>
      </c>
      <c r="E126" s="60">
        <v>5.8000000000000003E-2</v>
      </c>
    </row>
    <row r="127" spans="1:5" ht="13.5" x14ac:dyDescent="0.2">
      <c r="A127" s="112"/>
      <c r="B127" s="27" t="s">
        <v>22</v>
      </c>
      <c r="C127" s="58">
        <v>5.3999999999999999E-2</v>
      </c>
      <c r="D127" s="59">
        <f t="shared" si="14"/>
        <v>1.1000000000000003E-2</v>
      </c>
      <c r="E127" s="60">
        <v>6.5000000000000002E-2</v>
      </c>
    </row>
    <row r="128" spans="1:5" ht="13.5" x14ac:dyDescent="0.2">
      <c r="A128" s="112"/>
      <c r="B128" s="27" t="s">
        <v>23</v>
      </c>
      <c r="C128" s="58">
        <v>0</v>
      </c>
      <c r="D128" s="59">
        <f t="shared" si="14"/>
        <v>2.5999999999999999E-2</v>
      </c>
      <c r="E128" s="60">
        <v>2.5999999999999999E-2</v>
      </c>
    </row>
    <row r="129" spans="1:6" ht="13.5" x14ac:dyDescent="0.2">
      <c r="A129" s="112"/>
      <c r="B129" s="27" t="s">
        <v>24</v>
      </c>
      <c r="C129" s="58">
        <v>3.1E-2</v>
      </c>
      <c r="D129" s="59">
        <f t="shared" si="14"/>
        <v>3.0000000000000027E-3</v>
      </c>
      <c r="E129" s="60">
        <v>3.4000000000000002E-2</v>
      </c>
    </row>
    <row r="130" spans="1:6" ht="13.5" x14ac:dyDescent="0.2">
      <c r="A130" s="112"/>
      <c r="B130" s="27" t="s">
        <v>25</v>
      </c>
      <c r="C130" s="58">
        <v>8.0000000000000002E-3</v>
      </c>
      <c r="D130" s="59">
        <f t="shared" si="14"/>
        <v>2E-3</v>
      </c>
      <c r="E130" s="60">
        <v>0.01</v>
      </c>
    </row>
    <row r="131" spans="1:6" ht="13.5" x14ac:dyDescent="0.2">
      <c r="A131" s="112"/>
      <c r="B131" s="27" t="s">
        <v>26</v>
      </c>
      <c r="C131" s="58">
        <v>3.7999999999999999E-2</v>
      </c>
      <c r="D131" s="59">
        <f t="shared" si="14"/>
        <v>1.7000000000000001E-2</v>
      </c>
      <c r="E131" s="60">
        <v>5.5E-2</v>
      </c>
    </row>
    <row r="132" spans="1:6" ht="13.5" x14ac:dyDescent="0.2">
      <c r="A132" s="112"/>
      <c r="B132" s="27" t="s">
        <v>27</v>
      </c>
      <c r="C132" s="58">
        <v>1.9E-2</v>
      </c>
      <c r="D132" s="59">
        <f t="shared" si="14"/>
        <v>5.7999999999999996E-2</v>
      </c>
      <c r="E132" s="60">
        <v>7.6999999999999999E-2</v>
      </c>
    </row>
    <row r="133" spans="1:6" ht="13.5" x14ac:dyDescent="0.2">
      <c r="A133" s="112"/>
      <c r="B133" s="27" t="s">
        <v>28</v>
      </c>
      <c r="C133" s="58">
        <v>1.4999999999999999E-2</v>
      </c>
      <c r="D133" s="59">
        <f t="shared" si="14"/>
        <v>1.6E-2</v>
      </c>
      <c r="E133" s="60">
        <v>3.1E-2</v>
      </c>
    </row>
    <row r="134" spans="1:6" ht="13.5" x14ac:dyDescent="0.2">
      <c r="A134" s="112"/>
      <c r="B134" s="27" t="s">
        <v>29</v>
      </c>
      <c r="C134" s="58">
        <v>3.0000000000000001E-3</v>
      </c>
      <c r="D134" s="59">
        <f t="shared" si="14"/>
        <v>2E-3</v>
      </c>
      <c r="E134" s="60">
        <v>5.0000000000000001E-3</v>
      </c>
    </row>
    <row r="135" spans="1:6" ht="13.5" x14ac:dyDescent="0.2">
      <c r="A135" s="112"/>
      <c r="B135" s="27" t="s">
        <v>104</v>
      </c>
      <c r="C135" s="58">
        <v>4.0000000000000001E-3</v>
      </c>
      <c r="D135" s="59">
        <f t="shared" si="14"/>
        <v>6.0000000000000001E-3</v>
      </c>
      <c r="E135" s="60">
        <v>0.01</v>
      </c>
    </row>
    <row r="136" spans="1:6" ht="13.5" x14ac:dyDescent="0.2">
      <c r="A136" s="112"/>
      <c r="B136" s="148"/>
      <c r="C136" s="173"/>
      <c r="D136" s="174"/>
      <c r="E136" s="175"/>
    </row>
    <row r="137" spans="1:6" ht="14.25" thickBot="1" x14ac:dyDescent="0.25">
      <c r="A137" s="113"/>
      <c r="B137" s="61" t="s">
        <v>6</v>
      </c>
      <c r="C137" s="62">
        <v>0.52900000000000003</v>
      </c>
      <c r="D137" s="63">
        <f>E137-C137</f>
        <v>0.47099999999999997</v>
      </c>
      <c r="E137" s="64">
        <v>1</v>
      </c>
    </row>
    <row r="139" spans="1:6" x14ac:dyDescent="0.2">
      <c r="A139" s="52">
        <v>2010</v>
      </c>
    </row>
    <row r="140" spans="1:6" ht="25.15" customHeight="1" x14ac:dyDescent="0.2">
      <c r="A140" s="254"/>
      <c r="B140" s="255"/>
      <c r="C140" s="286" t="s">
        <v>54</v>
      </c>
      <c r="D140" s="287"/>
      <c r="E140" s="287"/>
      <c r="F140" s="288"/>
    </row>
    <row r="141" spans="1:6" ht="13.15" customHeight="1" x14ac:dyDescent="0.2">
      <c r="A141" s="256"/>
      <c r="B141" s="46"/>
      <c r="C141" s="286" t="s">
        <v>35</v>
      </c>
      <c r="D141" s="287"/>
      <c r="E141" s="287"/>
      <c r="F141" s="288"/>
    </row>
    <row r="142" spans="1:6" ht="13.15" customHeight="1" x14ac:dyDescent="0.2">
      <c r="A142" s="257"/>
      <c r="B142" s="258"/>
      <c r="C142" s="262" t="s">
        <v>42</v>
      </c>
      <c r="D142" s="263" t="s">
        <v>32</v>
      </c>
      <c r="E142" s="263" t="s">
        <v>43</v>
      </c>
      <c r="F142" s="264" t="s">
        <v>31</v>
      </c>
    </row>
    <row r="143" spans="1:6" ht="13.15" customHeight="1" x14ac:dyDescent="0.2">
      <c r="A143" s="250" t="s">
        <v>34</v>
      </c>
      <c r="B143" s="251" t="s">
        <v>8</v>
      </c>
      <c r="C143" s="252">
        <f>F7</f>
        <v>9</v>
      </c>
      <c r="D143" s="253">
        <f t="shared" ref="D143:D172" si="15">C143/$O$38</f>
        <v>9.3945720250521916E-3</v>
      </c>
      <c r="E143" s="252">
        <f t="shared" ref="E143:E172" si="16">$O7-C143</f>
        <v>27</v>
      </c>
      <c r="F143" s="253">
        <f t="shared" ref="F143:F172" si="17">E143/$O$38</f>
        <v>2.8183716075156576E-2</v>
      </c>
    </row>
    <row r="144" spans="1:6" ht="13.15" customHeight="1" x14ac:dyDescent="0.2">
      <c r="A144" s="154"/>
      <c r="B144" s="153" t="s">
        <v>9</v>
      </c>
      <c r="C144" s="48">
        <f t="shared" ref="C144:C174" si="18">F8</f>
        <v>14</v>
      </c>
      <c r="D144" s="49">
        <f t="shared" si="15"/>
        <v>1.4613778705636743E-2</v>
      </c>
      <c r="E144" s="48">
        <f t="shared" si="16"/>
        <v>19</v>
      </c>
      <c r="F144" s="49">
        <f t="shared" si="17"/>
        <v>1.9832985386221295E-2</v>
      </c>
    </row>
    <row r="145" spans="1:6" ht="13.15" customHeight="1" x14ac:dyDescent="0.2">
      <c r="A145" s="154"/>
      <c r="B145" s="153" t="s">
        <v>45</v>
      </c>
      <c r="C145" s="48">
        <f t="shared" si="18"/>
        <v>2</v>
      </c>
      <c r="D145" s="49">
        <f t="shared" si="15"/>
        <v>2.0876826722338203E-3</v>
      </c>
      <c r="E145" s="48">
        <f t="shared" si="16"/>
        <v>3</v>
      </c>
      <c r="F145" s="49">
        <f t="shared" si="17"/>
        <v>3.1315240083507308E-3</v>
      </c>
    </row>
    <row r="146" spans="1:6" ht="13.15" customHeight="1" x14ac:dyDescent="0.2">
      <c r="A146" s="154"/>
      <c r="B146" s="153" t="s">
        <v>46</v>
      </c>
      <c r="C146" s="48">
        <f t="shared" si="18"/>
        <v>3</v>
      </c>
      <c r="D146" s="49">
        <f t="shared" si="15"/>
        <v>3.1315240083507308E-3</v>
      </c>
      <c r="E146" s="48">
        <f t="shared" si="16"/>
        <v>52</v>
      </c>
      <c r="F146" s="49">
        <f t="shared" si="17"/>
        <v>5.4279749478079335E-2</v>
      </c>
    </row>
    <row r="147" spans="1:6" ht="13.15" customHeight="1" x14ac:dyDescent="0.2">
      <c r="A147" s="154"/>
      <c r="B147" s="153" t="s">
        <v>19</v>
      </c>
      <c r="C147" s="48">
        <f t="shared" si="18"/>
        <v>9</v>
      </c>
      <c r="D147" s="49">
        <f t="shared" si="15"/>
        <v>9.3945720250521916E-3</v>
      </c>
      <c r="E147" s="48">
        <f t="shared" si="16"/>
        <v>29</v>
      </c>
      <c r="F147" s="49">
        <f t="shared" si="17"/>
        <v>3.0271398747390398E-2</v>
      </c>
    </row>
    <row r="148" spans="1:6" ht="13.15" customHeight="1" x14ac:dyDescent="0.2">
      <c r="A148" s="154"/>
      <c r="B148" s="153" t="s">
        <v>11</v>
      </c>
      <c r="C148" s="48">
        <f t="shared" si="18"/>
        <v>17</v>
      </c>
      <c r="D148" s="49">
        <f t="shared" si="15"/>
        <v>1.7745302713987474E-2</v>
      </c>
      <c r="E148" s="48">
        <f t="shared" si="16"/>
        <v>24</v>
      </c>
      <c r="F148" s="49">
        <f t="shared" si="17"/>
        <v>2.5052192066805846E-2</v>
      </c>
    </row>
    <row r="149" spans="1:6" ht="13.15" customHeight="1" x14ac:dyDescent="0.2">
      <c r="A149" s="154"/>
      <c r="B149" s="153" t="s">
        <v>13</v>
      </c>
      <c r="C149" s="48">
        <f t="shared" si="18"/>
        <v>1</v>
      </c>
      <c r="D149" s="49">
        <f t="shared" si="15"/>
        <v>1.0438413361169101E-3</v>
      </c>
      <c r="E149" s="48">
        <f t="shared" si="16"/>
        <v>5</v>
      </c>
      <c r="F149" s="49">
        <f t="shared" si="17"/>
        <v>5.2192066805845511E-3</v>
      </c>
    </row>
    <row r="150" spans="1:6" ht="13.15" customHeight="1" x14ac:dyDescent="0.2">
      <c r="A150" s="154"/>
      <c r="B150" s="153" t="s">
        <v>15</v>
      </c>
      <c r="C150" s="48">
        <f t="shared" si="18"/>
        <v>1</v>
      </c>
      <c r="D150" s="49">
        <f t="shared" si="15"/>
        <v>1.0438413361169101E-3</v>
      </c>
      <c r="E150" s="48">
        <f t="shared" si="16"/>
        <v>17</v>
      </c>
      <c r="F150" s="49">
        <f t="shared" si="17"/>
        <v>1.7745302713987474E-2</v>
      </c>
    </row>
    <row r="151" spans="1:6" ht="13.15" customHeight="1" x14ac:dyDescent="0.2">
      <c r="A151" s="154"/>
      <c r="B151" s="153" t="s">
        <v>16</v>
      </c>
      <c r="C151" s="48">
        <f t="shared" si="18"/>
        <v>1</v>
      </c>
      <c r="D151" s="49">
        <f t="shared" si="15"/>
        <v>1.0438413361169101E-3</v>
      </c>
      <c r="E151" s="48">
        <f t="shared" si="16"/>
        <v>37</v>
      </c>
      <c r="F151" s="49">
        <f t="shared" si="17"/>
        <v>3.8622129436325675E-2</v>
      </c>
    </row>
    <row r="152" spans="1:6" ht="13.15" customHeight="1" x14ac:dyDescent="0.2">
      <c r="A152" s="154"/>
      <c r="B152" s="153" t="s">
        <v>17</v>
      </c>
      <c r="C152" s="48">
        <f t="shared" si="18"/>
        <v>5</v>
      </c>
      <c r="D152" s="49">
        <f t="shared" si="15"/>
        <v>5.2192066805845511E-3</v>
      </c>
      <c r="E152" s="48">
        <f t="shared" si="16"/>
        <v>14</v>
      </c>
      <c r="F152" s="49">
        <f t="shared" si="17"/>
        <v>1.4613778705636743E-2</v>
      </c>
    </row>
    <row r="153" spans="1:6" ht="13.15" customHeight="1" x14ac:dyDescent="0.2">
      <c r="A153" s="154"/>
      <c r="B153" s="153" t="s">
        <v>47</v>
      </c>
      <c r="C153" s="48">
        <f t="shared" si="18"/>
        <v>2</v>
      </c>
      <c r="D153" s="49">
        <f t="shared" si="15"/>
        <v>2.0876826722338203E-3</v>
      </c>
      <c r="E153" s="48">
        <f t="shared" si="16"/>
        <v>14</v>
      </c>
      <c r="F153" s="49">
        <f t="shared" si="17"/>
        <v>1.4613778705636743E-2</v>
      </c>
    </row>
    <row r="154" spans="1:6" ht="13.15" customHeight="1" x14ac:dyDescent="0.2">
      <c r="A154" s="154"/>
      <c r="B154" s="153" t="s">
        <v>12</v>
      </c>
      <c r="C154" s="48">
        <f t="shared" si="18"/>
        <v>38</v>
      </c>
      <c r="D154" s="49">
        <f t="shared" si="15"/>
        <v>3.9665970772442591E-2</v>
      </c>
      <c r="E154" s="48">
        <f t="shared" si="16"/>
        <v>64</v>
      </c>
      <c r="F154" s="49">
        <f t="shared" si="17"/>
        <v>6.6805845511482248E-2</v>
      </c>
    </row>
    <row r="155" spans="1:6" ht="13.15" customHeight="1" x14ac:dyDescent="0.2">
      <c r="A155" s="154"/>
      <c r="B155" s="153" t="s">
        <v>18</v>
      </c>
      <c r="C155" s="48">
        <f t="shared" si="18"/>
        <v>2</v>
      </c>
      <c r="D155" s="49">
        <f t="shared" si="15"/>
        <v>2.0876826722338203E-3</v>
      </c>
      <c r="E155" s="48">
        <f t="shared" si="16"/>
        <v>29</v>
      </c>
      <c r="F155" s="49">
        <f t="shared" si="17"/>
        <v>3.0271398747390398E-2</v>
      </c>
    </row>
    <row r="156" spans="1:6" ht="13.15" customHeight="1" x14ac:dyDescent="0.2">
      <c r="A156" s="154"/>
      <c r="B156" s="153" t="s">
        <v>20</v>
      </c>
      <c r="C156" s="48">
        <f t="shared" si="18"/>
        <v>18</v>
      </c>
      <c r="D156" s="49">
        <f t="shared" si="15"/>
        <v>1.8789144050104383E-2</v>
      </c>
      <c r="E156" s="48">
        <f t="shared" si="16"/>
        <v>28</v>
      </c>
      <c r="F156" s="49">
        <f t="shared" si="17"/>
        <v>2.9227557411273485E-2</v>
      </c>
    </row>
    <row r="157" spans="1:6" ht="13.15" customHeight="1" x14ac:dyDescent="0.2">
      <c r="A157" s="154"/>
      <c r="B157" s="153" t="s">
        <v>21</v>
      </c>
      <c r="C157" s="48">
        <f t="shared" si="18"/>
        <v>12</v>
      </c>
      <c r="D157" s="49">
        <f t="shared" si="15"/>
        <v>1.2526096033402923E-2</v>
      </c>
      <c r="E157" s="48">
        <f t="shared" si="16"/>
        <v>17</v>
      </c>
      <c r="F157" s="49">
        <f t="shared" si="17"/>
        <v>1.7745302713987474E-2</v>
      </c>
    </row>
    <row r="158" spans="1:6" ht="13.15" customHeight="1" x14ac:dyDescent="0.2">
      <c r="A158" s="154"/>
      <c r="B158" s="153" t="s">
        <v>22</v>
      </c>
      <c r="C158" s="48">
        <f t="shared" si="18"/>
        <v>84</v>
      </c>
      <c r="D158" s="49">
        <f t="shared" si="15"/>
        <v>8.7682672233820466E-2</v>
      </c>
      <c r="E158" s="48">
        <f t="shared" si="16"/>
        <v>33</v>
      </c>
      <c r="F158" s="49">
        <f t="shared" si="17"/>
        <v>3.444676409185804E-2</v>
      </c>
    </row>
    <row r="159" spans="1:6" ht="13.15" customHeight="1" x14ac:dyDescent="0.2">
      <c r="A159" s="154"/>
      <c r="B159" s="153" t="s">
        <v>48</v>
      </c>
      <c r="C159" s="48">
        <f t="shared" si="18"/>
        <v>1</v>
      </c>
      <c r="D159" s="49">
        <f t="shared" si="15"/>
        <v>1.0438413361169101E-3</v>
      </c>
      <c r="E159" s="48">
        <f t="shared" si="16"/>
        <v>27</v>
      </c>
      <c r="F159" s="49">
        <f t="shared" si="17"/>
        <v>2.8183716075156576E-2</v>
      </c>
    </row>
    <row r="160" spans="1:6" ht="13.15" customHeight="1" x14ac:dyDescent="0.2">
      <c r="A160" s="154"/>
      <c r="B160" s="153" t="s">
        <v>23</v>
      </c>
      <c r="C160" s="48">
        <f t="shared" si="18"/>
        <v>0</v>
      </c>
      <c r="D160" s="49">
        <f t="shared" si="15"/>
        <v>0</v>
      </c>
      <c r="E160" s="48">
        <f t="shared" si="16"/>
        <v>4</v>
      </c>
      <c r="F160" s="49">
        <f t="shared" si="17"/>
        <v>4.1753653444676405E-3</v>
      </c>
    </row>
    <row r="161" spans="1:6" ht="13.15" customHeight="1" x14ac:dyDescent="0.2">
      <c r="A161" s="154"/>
      <c r="B161" s="153" t="s">
        <v>29</v>
      </c>
      <c r="C161" s="48">
        <f t="shared" si="18"/>
        <v>0</v>
      </c>
      <c r="D161" s="49">
        <f t="shared" si="15"/>
        <v>0</v>
      </c>
      <c r="E161" s="48">
        <f t="shared" si="16"/>
        <v>5</v>
      </c>
      <c r="F161" s="49">
        <f t="shared" si="17"/>
        <v>5.2192066805845511E-3</v>
      </c>
    </row>
    <row r="162" spans="1:6" ht="13.15" customHeight="1" x14ac:dyDescent="0.2">
      <c r="A162" s="154"/>
      <c r="B162" s="153" t="s">
        <v>24</v>
      </c>
      <c r="C162" s="48">
        <f t="shared" si="18"/>
        <v>5</v>
      </c>
      <c r="D162" s="49">
        <f t="shared" si="15"/>
        <v>5.2192066805845511E-3</v>
      </c>
      <c r="E162" s="48">
        <f t="shared" si="16"/>
        <v>3</v>
      </c>
      <c r="F162" s="49">
        <f t="shared" si="17"/>
        <v>3.1315240083507308E-3</v>
      </c>
    </row>
    <row r="163" spans="1:6" ht="13.15" customHeight="1" x14ac:dyDescent="0.2">
      <c r="A163" s="154"/>
      <c r="B163" s="153" t="s">
        <v>25</v>
      </c>
      <c r="C163" s="48">
        <f t="shared" si="18"/>
        <v>5</v>
      </c>
      <c r="D163" s="49">
        <f t="shared" si="15"/>
        <v>5.2192066805845511E-3</v>
      </c>
      <c r="E163" s="48">
        <f t="shared" si="16"/>
        <v>9</v>
      </c>
      <c r="F163" s="49">
        <f t="shared" si="17"/>
        <v>9.3945720250521916E-3</v>
      </c>
    </row>
    <row r="164" spans="1:6" ht="13.15" customHeight="1" x14ac:dyDescent="0.2">
      <c r="A164" s="154"/>
      <c r="B164" s="153" t="s">
        <v>26</v>
      </c>
      <c r="C164" s="48">
        <f t="shared" si="18"/>
        <v>3</v>
      </c>
      <c r="D164" s="49">
        <f t="shared" si="15"/>
        <v>3.1315240083507308E-3</v>
      </c>
      <c r="E164" s="48">
        <f t="shared" si="16"/>
        <v>27</v>
      </c>
      <c r="F164" s="49">
        <f t="shared" si="17"/>
        <v>2.8183716075156576E-2</v>
      </c>
    </row>
    <row r="165" spans="1:6" ht="13.15" customHeight="1" x14ac:dyDescent="0.2">
      <c r="A165" s="154"/>
      <c r="B165" s="153" t="s">
        <v>49</v>
      </c>
      <c r="C165" s="48">
        <f t="shared" si="18"/>
        <v>9</v>
      </c>
      <c r="D165" s="49">
        <f t="shared" si="15"/>
        <v>9.3945720250521916E-3</v>
      </c>
      <c r="E165" s="48">
        <f t="shared" si="16"/>
        <v>17</v>
      </c>
      <c r="F165" s="49">
        <f t="shared" si="17"/>
        <v>1.7745302713987474E-2</v>
      </c>
    </row>
    <row r="166" spans="1:6" ht="13.15" customHeight="1" x14ac:dyDescent="0.2">
      <c r="A166" s="154"/>
      <c r="B166" s="153" t="s">
        <v>50</v>
      </c>
      <c r="C166" s="48">
        <f t="shared" si="18"/>
        <v>10</v>
      </c>
      <c r="D166" s="49">
        <f t="shared" si="15"/>
        <v>1.0438413361169102E-2</v>
      </c>
      <c r="E166" s="48">
        <f t="shared" si="16"/>
        <v>18</v>
      </c>
      <c r="F166" s="49">
        <f t="shared" si="17"/>
        <v>1.8789144050104383E-2</v>
      </c>
    </row>
    <row r="167" spans="1:6" ht="13.15" customHeight="1" x14ac:dyDescent="0.2">
      <c r="A167" s="154"/>
      <c r="B167" s="153" t="s">
        <v>44</v>
      </c>
      <c r="C167" s="48">
        <f t="shared" si="18"/>
        <v>3</v>
      </c>
      <c r="D167" s="49">
        <f t="shared" si="15"/>
        <v>3.1315240083507308E-3</v>
      </c>
      <c r="E167" s="48">
        <f t="shared" si="16"/>
        <v>54</v>
      </c>
      <c r="F167" s="49">
        <f t="shared" si="17"/>
        <v>5.6367432150313153E-2</v>
      </c>
    </row>
    <row r="168" spans="1:6" ht="13.15" customHeight="1" x14ac:dyDescent="0.2">
      <c r="A168" s="154"/>
      <c r="B168" s="153" t="s">
        <v>28</v>
      </c>
      <c r="C168" s="48">
        <f t="shared" si="18"/>
        <v>6</v>
      </c>
      <c r="D168" s="49">
        <f t="shared" si="15"/>
        <v>6.2630480167014616E-3</v>
      </c>
      <c r="E168" s="48">
        <f t="shared" si="16"/>
        <v>17</v>
      </c>
      <c r="F168" s="49">
        <f t="shared" si="17"/>
        <v>1.7745302713987474E-2</v>
      </c>
    </row>
    <row r="169" spans="1:6" ht="13.15" customHeight="1" x14ac:dyDescent="0.2">
      <c r="A169" s="154"/>
      <c r="B169" s="153" t="s">
        <v>14</v>
      </c>
      <c r="C169" s="48">
        <f t="shared" si="18"/>
        <v>31</v>
      </c>
      <c r="D169" s="49">
        <f t="shared" si="15"/>
        <v>3.2359081419624215E-2</v>
      </c>
      <c r="E169" s="48">
        <f t="shared" si="16"/>
        <v>26</v>
      </c>
      <c r="F169" s="49">
        <f t="shared" si="17"/>
        <v>2.7139874739039668E-2</v>
      </c>
    </row>
    <row r="170" spans="1:6" ht="13.15" customHeight="1" x14ac:dyDescent="0.2">
      <c r="A170" s="154"/>
      <c r="B170" s="153" t="s">
        <v>39</v>
      </c>
      <c r="C170" s="48">
        <f t="shared" si="18"/>
        <v>1</v>
      </c>
      <c r="D170" s="49">
        <f t="shared" si="15"/>
        <v>1.0438413361169101E-3</v>
      </c>
      <c r="E170" s="48">
        <f t="shared" si="16"/>
        <v>14</v>
      </c>
      <c r="F170" s="49">
        <f t="shared" si="17"/>
        <v>1.4613778705636743E-2</v>
      </c>
    </row>
    <row r="171" spans="1:6" ht="13.15" customHeight="1" x14ac:dyDescent="0.2">
      <c r="A171" s="154"/>
      <c r="B171" s="153" t="s">
        <v>10</v>
      </c>
      <c r="C171" s="48">
        <f t="shared" si="18"/>
        <v>10</v>
      </c>
      <c r="D171" s="49">
        <f t="shared" si="15"/>
        <v>1.0438413361169102E-2</v>
      </c>
      <c r="E171" s="48">
        <f t="shared" si="16"/>
        <v>9</v>
      </c>
      <c r="F171" s="49">
        <f t="shared" si="17"/>
        <v>9.3945720250521916E-3</v>
      </c>
    </row>
    <row r="172" spans="1:6" ht="13.15" customHeight="1" x14ac:dyDescent="0.2">
      <c r="A172" s="154"/>
      <c r="B172" s="153" t="s">
        <v>104</v>
      </c>
      <c r="C172" s="48">
        <f t="shared" si="18"/>
        <v>13</v>
      </c>
      <c r="D172" s="49">
        <f t="shared" si="15"/>
        <v>1.3569937369519834E-2</v>
      </c>
      <c r="E172" s="48">
        <f t="shared" si="16"/>
        <v>1</v>
      </c>
      <c r="F172" s="49">
        <f t="shared" si="17"/>
        <v>1.0438413361169101E-3</v>
      </c>
    </row>
    <row r="173" spans="1:6" ht="13.15" customHeight="1" x14ac:dyDescent="0.2">
      <c r="A173" s="155"/>
      <c r="B173" s="50"/>
      <c r="C173" s="48"/>
      <c r="D173" s="49"/>
      <c r="E173" s="48"/>
      <c r="F173" s="49"/>
    </row>
    <row r="174" spans="1:6" ht="13.15" customHeight="1" x14ac:dyDescent="0.2">
      <c r="A174" s="83"/>
      <c r="B174" s="51" t="s">
        <v>6</v>
      </c>
      <c r="C174" s="48">
        <f t="shared" si="18"/>
        <v>315</v>
      </c>
      <c r="D174" s="49">
        <f>C174/$O$38</f>
        <v>0.3288100208768267</v>
      </c>
      <c r="E174" s="48">
        <f>$O38-C174</f>
        <v>643</v>
      </c>
      <c r="F174" s="49">
        <f>E174/$O$38</f>
        <v>0.67118997912317324</v>
      </c>
    </row>
    <row r="179" spans="1:5" ht="12.75" thickBot="1" x14ac:dyDescent="0.25">
      <c r="A179" s="52">
        <v>2005</v>
      </c>
    </row>
    <row r="180" spans="1:5" ht="13.15" customHeight="1" thickBot="1" x14ac:dyDescent="0.3">
      <c r="A180" s="53"/>
      <c r="B180" s="53"/>
      <c r="C180" s="289" t="s">
        <v>54</v>
      </c>
      <c r="D180" s="289"/>
      <c r="E180" s="290"/>
    </row>
    <row r="181" spans="1:5" ht="13.15" customHeight="1" thickBot="1" x14ac:dyDescent="0.3">
      <c r="A181" s="47"/>
      <c r="B181" s="47"/>
      <c r="C181" s="289" t="s">
        <v>35</v>
      </c>
      <c r="D181" s="289"/>
      <c r="E181" s="289"/>
    </row>
    <row r="182" spans="1:5" ht="13.15" customHeight="1" thickBot="1" x14ac:dyDescent="0.3">
      <c r="A182" s="47"/>
      <c r="B182" s="47"/>
      <c r="C182" s="40" t="s">
        <v>32</v>
      </c>
      <c r="D182" s="41" t="s">
        <v>31</v>
      </c>
      <c r="E182" s="42" t="s">
        <v>6</v>
      </c>
    </row>
    <row r="183" spans="1:5" ht="13.15" customHeight="1" x14ac:dyDescent="0.2">
      <c r="A183" s="106" t="s">
        <v>34</v>
      </c>
      <c r="B183" s="54" t="s">
        <v>8</v>
      </c>
      <c r="C183" s="55">
        <v>1.6E-2</v>
      </c>
      <c r="D183" s="56">
        <f t="shared" ref="D183:D205" si="19">E183-C183</f>
        <v>2.1999999999999999E-2</v>
      </c>
      <c r="E183" s="57">
        <v>3.7999999999999999E-2</v>
      </c>
    </row>
    <row r="184" spans="1:5" ht="13.15" customHeight="1" x14ac:dyDescent="0.2">
      <c r="A184" s="112"/>
      <c r="B184" s="27" t="s">
        <v>9</v>
      </c>
      <c r="C184" s="58">
        <v>3.0000000000000001E-3</v>
      </c>
      <c r="D184" s="59">
        <f t="shared" si="19"/>
        <v>1.4999999999999999E-2</v>
      </c>
      <c r="E184" s="60">
        <v>1.7999999999999999E-2</v>
      </c>
    </row>
    <row r="185" spans="1:5" ht="13.15" customHeight="1" x14ac:dyDescent="0.2">
      <c r="A185" s="112"/>
      <c r="B185" s="27" t="s">
        <v>10</v>
      </c>
      <c r="C185" s="58">
        <v>8.9999999999999993E-3</v>
      </c>
      <c r="D185" s="59">
        <f t="shared" si="19"/>
        <v>2.5000000000000001E-2</v>
      </c>
      <c r="E185" s="60">
        <v>3.4000000000000002E-2</v>
      </c>
    </row>
    <row r="186" spans="1:5" ht="13.15" customHeight="1" x14ac:dyDescent="0.2">
      <c r="A186" s="112"/>
      <c r="B186" s="27" t="s">
        <v>11</v>
      </c>
      <c r="C186" s="58">
        <v>2.8000000000000001E-2</v>
      </c>
      <c r="D186" s="59">
        <f t="shared" si="19"/>
        <v>5.2000000000000005E-2</v>
      </c>
      <c r="E186" s="60">
        <v>0.08</v>
      </c>
    </row>
    <row r="187" spans="1:5" ht="13.15" customHeight="1" x14ac:dyDescent="0.2">
      <c r="A187" s="112"/>
      <c r="B187" s="27" t="s">
        <v>12</v>
      </c>
      <c r="C187" s="58">
        <v>4.2999999999999997E-2</v>
      </c>
      <c r="D187" s="59">
        <f t="shared" si="19"/>
        <v>0.12300000000000001</v>
      </c>
      <c r="E187" s="60">
        <v>0.16600000000000001</v>
      </c>
    </row>
    <row r="188" spans="1:5" ht="13.15" customHeight="1" x14ac:dyDescent="0.2">
      <c r="A188" s="112"/>
      <c r="B188" s="27" t="s">
        <v>13</v>
      </c>
      <c r="C188" s="58">
        <v>1E-3</v>
      </c>
      <c r="D188" s="59">
        <f t="shared" si="19"/>
        <v>9.9999999999999985E-3</v>
      </c>
      <c r="E188" s="60">
        <v>1.0999999999999999E-2</v>
      </c>
    </row>
    <row r="189" spans="1:5" ht="13.15" customHeight="1" x14ac:dyDescent="0.2">
      <c r="A189" s="112"/>
      <c r="B189" s="27" t="s">
        <v>14</v>
      </c>
      <c r="C189" s="58">
        <v>3.4000000000000002E-2</v>
      </c>
      <c r="D189" s="59">
        <f t="shared" si="19"/>
        <v>0.05</v>
      </c>
      <c r="E189" s="60">
        <v>8.4000000000000005E-2</v>
      </c>
    </row>
    <row r="190" spans="1:5" ht="13.15" customHeight="1" x14ac:dyDescent="0.2">
      <c r="A190" s="112"/>
      <c r="B190" s="27" t="s">
        <v>15</v>
      </c>
      <c r="C190" s="58">
        <v>0</v>
      </c>
      <c r="D190" s="59">
        <f t="shared" si="19"/>
        <v>1.9E-2</v>
      </c>
      <c r="E190" s="60">
        <v>1.9E-2</v>
      </c>
    </row>
    <row r="191" spans="1:5" ht="13.15" customHeight="1" x14ac:dyDescent="0.2">
      <c r="A191" s="112"/>
      <c r="B191" s="27" t="s">
        <v>16</v>
      </c>
      <c r="C191" s="58">
        <v>4.0000000000000001E-3</v>
      </c>
      <c r="D191" s="59">
        <f t="shared" si="19"/>
        <v>3.7000000000000005E-2</v>
      </c>
      <c r="E191" s="60">
        <v>4.1000000000000002E-2</v>
      </c>
    </row>
    <row r="192" spans="1:5" ht="13.15" customHeight="1" x14ac:dyDescent="0.2">
      <c r="A192" s="112"/>
      <c r="B192" s="27" t="s">
        <v>17</v>
      </c>
      <c r="C192" s="58">
        <v>8.0000000000000002E-3</v>
      </c>
      <c r="D192" s="59">
        <f t="shared" si="19"/>
        <v>2.1000000000000001E-2</v>
      </c>
      <c r="E192" s="60">
        <v>2.9000000000000001E-2</v>
      </c>
    </row>
    <row r="193" spans="1:5" ht="13.15" customHeight="1" x14ac:dyDescent="0.2">
      <c r="A193" s="112"/>
      <c r="B193" s="27" t="s">
        <v>18</v>
      </c>
      <c r="C193" s="58">
        <v>5.0000000000000001E-3</v>
      </c>
      <c r="D193" s="59">
        <f t="shared" si="19"/>
        <v>1.2999999999999998E-2</v>
      </c>
      <c r="E193" s="60">
        <v>1.7999999999999999E-2</v>
      </c>
    </row>
    <row r="194" spans="1:5" ht="13.15" customHeight="1" x14ac:dyDescent="0.2">
      <c r="A194" s="112"/>
      <c r="B194" s="27" t="s">
        <v>19</v>
      </c>
      <c r="C194" s="58">
        <v>5.0000000000000001E-3</v>
      </c>
      <c r="D194" s="59">
        <f t="shared" si="19"/>
        <v>1.2999999999999998E-2</v>
      </c>
      <c r="E194" s="60">
        <v>1.7999999999999999E-2</v>
      </c>
    </row>
    <row r="195" spans="1:5" ht="13.15" customHeight="1" x14ac:dyDescent="0.2">
      <c r="A195" s="112"/>
      <c r="B195" s="27" t="s">
        <v>20</v>
      </c>
      <c r="C195" s="58">
        <v>2.4E-2</v>
      </c>
      <c r="D195" s="59">
        <f t="shared" si="19"/>
        <v>4.9999999999999996E-2</v>
      </c>
      <c r="E195" s="60">
        <v>7.3999999999999996E-2</v>
      </c>
    </row>
    <row r="196" spans="1:5" ht="13.15" customHeight="1" x14ac:dyDescent="0.2">
      <c r="A196" s="112"/>
      <c r="B196" s="27" t="s">
        <v>21</v>
      </c>
      <c r="C196" s="58">
        <v>1.2999999999999999E-2</v>
      </c>
      <c r="D196" s="59">
        <f t="shared" si="19"/>
        <v>4.5000000000000005E-2</v>
      </c>
      <c r="E196" s="60">
        <v>5.8000000000000003E-2</v>
      </c>
    </row>
    <row r="197" spans="1:5" ht="13.15" customHeight="1" x14ac:dyDescent="0.2">
      <c r="A197" s="112"/>
      <c r="B197" s="27" t="s">
        <v>22</v>
      </c>
      <c r="C197" s="58">
        <v>0.05</v>
      </c>
      <c r="D197" s="59">
        <f t="shared" si="19"/>
        <v>1.4999999999999999E-2</v>
      </c>
      <c r="E197" s="60">
        <v>6.5000000000000002E-2</v>
      </c>
    </row>
    <row r="198" spans="1:5" ht="13.15" customHeight="1" x14ac:dyDescent="0.2">
      <c r="A198" s="112"/>
      <c r="B198" s="27" t="s">
        <v>23</v>
      </c>
      <c r="C198" s="58">
        <v>0</v>
      </c>
      <c r="D198" s="59">
        <f t="shared" si="19"/>
        <v>2.5999999999999999E-2</v>
      </c>
      <c r="E198" s="60">
        <v>2.5999999999999999E-2</v>
      </c>
    </row>
    <row r="199" spans="1:5" ht="13.15" customHeight="1" x14ac:dyDescent="0.2">
      <c r="A199" s="112"/>
      <c r="B199" s="27" t="s">
        <v>24</v>
      </c>
      <c r="C199" s="58">
        <v>1.4E-2</v>
      </c>
      <c r="D199" s="59">
        <f t="shared" si="19"/>
        <v>2.0000000000000004E-2</v>
      </c>
      <c r="E199" s="60">
        <v>3.4000000000000002E-2</v>
      </c>
    </row>
    <row r="200" spans="1:5" ht="13.15" customHeight="1" x14ac:dyDescent="0.2">
      <c r="A200" s="112"/>
      <c r="B200" s="27" t="s">
        <v>25</v>
      </c>
      <c r="C200" s="58">
        <v>1E-3</v>
      </c>
      <c r="D200" s="59">
        <f t="shared" si="19"/>
        <v>9.0000000000000011E-3</v>
      </c>
      <c r="E200" s="60">
        <v>0.01</v>
      </c>
    </row>
    <row r="201" spans="1:5" ht="13.15" customHeight="1" x14ac:dyDescent="0.2">
      <c r="A201" s="112"/>
      <c r="B201" s="27" t="s">
        <v>26</v>
      </c>
      <c r="C201" s="58">
        <v>0.01</v>
      </c>
      <c r="D201" s="59">
        <f t="shared" si="19"/>
        <v>4.4999999999999998E-2</v>
      </c>
      <c r="E201" s="60">
        <v>5.5E-2</v>
      </c>
    </row>
    <row r="202" spans="1:5" ht="13.15" customHeight="1" x14ac:dyDescent="0.2">
      <c r="A202" s="112"/>
      <c r="B202" s="27" t="s">
        <v>27</v>
      </c>
      <c r="C202" s="58">
        <v>5.0000000000000001E-3</v>
      </c>
      <c r="D202" s="59">
        <f t="shared" si="19"/>
        <v>7.1999999999999995E-2</v>
      </c>
      <c r="E202" s="60">
        <v>7.6999999999999999E-2</v>
      </c>
    </row>
    <row r="203" spans="1:5" ht="13.15" customHeight="1" x14ac:dyDescent="0.2">
      <c r="A203" s="112"/>
      <c r="B203" s="27" t="s">
        <v>28</v>
      </c>
      <c r="C203" s="58">
        <v>6.0000000000000001E-3</v>
      </c>
      <c r="D203" s="59">
        <f t="shared" si="19"/>
        <v>2.5000000000000001E-2</v>
      </c>
      <c r="E203" s="60">
        <v>3.1E-2</v>
      </c>
    </row>
    <row r="204" spans="1:5" ht="13.15" customHeight="1" x14ac:dyDescent="0.2">
      <c r="A204" s="112"/>
      <c r="B204" s="27" t="s">
        <v>29</v>
      </c>
      <c r="C204" s="58">
        <v>0</v>
      </c>
      <c r="D204" s="59">
        <f t="shared" si="19"/>
        <v>5.0000000000000001E-3</v>
      </c>
      <c r="E204" s="60">
        <v>5.0000000000000001E-3</v>
      </c>
    </row>
    <row r="205" spans="1:5" ht="13.15" customHeight="1" x14ac:dyDescent="0.2">
      <c r="A205" s="112"/>
      <c r="B205" s="27" t="s">
        <v>104</v>
      </c>
      <c r="C205" s="58">
        <v>8.9999999999999993E-3</v>
      </c>
      <c r="D205" s="59">
        <f t="shared" si="19"/>
        <v>1.0000000000000009E-3</v>
      </c>
      <c r="E205" s="60">
        <v>0.01</v>
      </c>
    </row>
    <row r="206" spans="1:5" ht="13.15" customHeight="1" x14ac:dyDescent="0.2">
      <c r="A206" s="112"/>
      <c r="B206" s="148"/>
      <c r="C206" s="173"/>
      <c r="D206" s="174"/>
      <c r="E206" s="175"/>
    </row>
    <row r="207" spans="1:5" ht="13.15" customHeight="1" thickBot="1" x14ac:dyDescent="0.25">
      <c r="A207" s="113"/>
      <c r="B207" s="61" t="s">
        <v>6</v>
      </c>
      <c r="C207" s="62">
        <v>0.28599999999999998</v>
      </c>
      <c r="D207" s="63">
        <f>E207-C207</f>
        <v>0.71399999999999997</v>
      </c>
      <c r="E207" s="64">
        <v>1</v>
      </c>
    </row>
    <row r="209" spans="1:6" x14ac:dyDescent="0.2">
      <c r="A209" s="52">
        <v>2010</v>
      </c>
    </row>
    <row r="210" spans="1:6" ht="25.9" customHeight="1" x14ac:dyDescent="0.2">
      <c r="A210" s="254"/>
      <c r="B210" s="255"/>
      <c r="C210" s="286" t="s">
        <v>55</v>
      </c>
      <c r="D210" s="287"/>
      <c r="E210" s="287"/>
      <c r="F210" s="288"/>
    </row>
    <row r="211" spans="1:6" ht="13.15" customHeight="1" x14ac:dyDescent="0.2">
      <c r="A211" s="256"/>
      <c r="B211" s="46"/>
      <c r="C211" s="286" t="s">
        <v>35</v>
      </c>
      <c r="D211" s="287"/>
      <c r="E211" s="287"/>
      <c r="F211" s="288"/>
    </row>
    <row r="212" spans="1:6" ht="13.15" customHeight="1" x14ac:dyDescent="0.2">
      <c r="A212" s="257"/>
      <c r="B212" s="258"/>
      <c r="C212" s="262" t="s">
        <v>42</v>
      </c>
      <c r="D212" s="263" t="s">
        <v>32</v>
      </c>
      <c r="E212" s="263" t="s">
        <v>43</v>
      </c>
      <c r="F212" s="264" t="s">
        <v>31</v>
      </c>
    </row>
    <row r="213" spans="1:6" ht="13.15" customHeight="1" x14ac:dyDescent="0.2">
      <c r="A213" s="250" t="s">
        <v>34</v>
      </c>
      <c r="B213" s="251" t="s">
        <v>8</v>
      </c>
      <c r="C213" s="252">
        <f>I7</f>
        <v>5</v>
      </c>
      <c r="D213" s="253">
        <f t="shared" ref="D213:D242" si="20">C213/$O$38</f>
        <v>5.2192066805845511E-3</v>
      </c>
      <c r="E213" s="252">
        <f t="shared" ref="E213:E242" si="21">$O7-C213</f>
        <v>31</v>
      </c>
      <c r="F213" s="253">
        <f t="shared" ref="F213:F242" si="22">E213/$O$38</f>
        <v>3.2359081419624215E-2</v>
      </c>
    </row>
    <row r="214" spans="1:6" ht="13.15" customHeight="1" x14ac:dyDescent="0.2">
      <c r="A214" s="154"/>
      <c r="B214" s="153" t="s">
        <v>9</v>
      </c>
      <c r="C214" s="48">
        <f t="shared" ref="C214:C244" si="23">I8</f>
        <v>12</v>
      </c>
      <c r="D214" s="49">
        <f t="shared" si="20"/>
        <v>1.2526096033402923E-2</v>
      </c>
      <c r="E214" s="48">
        <f t="shared" si="21"/>
        <v>21</v>
      </c>
      <c r="F214" s="49">
        <f t="shared" si="22"/>
        <v>2.1920668058455117E-2</v>
      </c>
    </row>
    <row r="215" spans="1:6" ht="12.75" x14ac:dyDescent="0.2">
      <c r="A215" s="154"/>
      <c r="B215" s="153" t="s">
        <v>45</v>
      </c>
      <c r="C215" s="48">
        <f t="shared" si="23"/>
        <v>2</v>
      </c>
      <c r="D215" s="49">
        <f t="shared" si="20"/>
        <v>2.0876826722338203E-3</v>
      </c>
      <c r="E215" s="48">
        <f t="shared" si="21"/>
        <v>3</v>
      </c>
      <c r="F215" s="49">
        <f t="shared" si="22"/>
        <v>3.1315240083507308E-3</v>
      </c>
    </row>
    <row r="216" spans="1:6" ht="12.75" x14ac:dyDescent="0.2">
      <c r="A216" s="154"/>
      <c r="B216" s="153" t="s">
        <v>46</v>
      </c>
      <c r="C216" s="48">
        <f t="shared" si="23"/>
        <v>11</v>
      </c>
      <c r="D216" s="49">
        <f t="shared" si="20"/>
        <v>1.1482254697286013E-2</v>
      </c>
      <c r="E216" s="48">
        <f t="shared" si="21"/>
        <v>44</v>
      </c>
      <c r="F216" s="49">
        <f t="shared" si="22"/>
        <v>4.5929018789144051E-2</v>
      </c>
    </row>
    <row r="217" spans="1:6" ht="12.75" x14ac:dyDescent="0.2">
      <c r="A217" s="154"/>
      <c r="B217" s="153" t="s">
        <v>19</v>
      </c>
      <c r="C217" s="48">
        <f t="shared" si="23"/>
        <v>12</v>
      </c>
      <c r="D217" s="49">
        <f t="shared" si="20"/>
        <v>1.2526096033402923E-2</v>
      </c>
      <c r="E217" s="48">
        <f t="shared" si="21"/>
        <v>26</v>
      </c>
      <c r="F217" s="49">
        <f t="shared" si="22"/>
        <v>2.7139874739039668E-2</v>
      </c>
    </row>
    <row r="218" spans="1:6" ht="12.75" x14ac:dyDescent="0.2">
      <c r="A218" s="154"/>
      <c r="B218" s="153" t="s">
        <v>11</v>
      </c>
      <c r="C218" s="48">
        <f t="shared" si="23"/>
        <v>20</v>
      </c>
      <c r="D218" s="49">
        <f t="shared" si="20"/>
        <v>2.0876826722338204E-2</v>
      </c>
      <c r="E218" s="48">
        <f t="shared" si="21"/>
        <v>21</v>
      </c>
      <c r="F218" s="49">
        <f t="shared" si="22"/>
        <v>2.1920668058455117E-2</v>
      </c>
    </row>
    <row r="219" spans="1:6" ht="12.75" x14ac:dyDescent="0.2">
      <c r="A219" s="154"/>
      <c r="B219" s="153" t="s">
        <v>13</v>
      </c>
      <c r="C219" s="48">
        <f t="shared" si="23"/>
        <v>6</v>
      </c>
      <c r="D219" s="49">
        <f t="shared" si="20"/>
        <v>6.2630480167014616E-3</v>
      </c>
      <c r="E219" s="48">
        <f t="shared" si="21"/>
        <v>0</v>
      </c>
      <c r="F219" s="49">
        <f t="shared" si="22"/>
        <v>0</v>
      </c>
    </row>
    <row r="220" spans="1:6" ht="12.75" x14ac:dyDescent="0.2">
      <c r="A220" s="154"/>
      <c r="B220" s="153" t="s">
        <v>15</v>
      </c>
      <c r="C220" s="48">
        <f t="shared" si="23"/>
        <v>1</v>
      </c>
      <c r="D220" s="49">
        <f t="shared" si="20"/>
        <v>1.0438413361169101E-3</v>
      </c>
      <c r="E220" s="48">
        <f t="shared" si="21"/>
        <v>17</v>
      </c>
      <c r="F220" s="49">
        <f t="shared" si="22"/>
        <v>1.7745302713987474E-2</v>
      </c>
    </row>
    <row r="221" spans="1:6" ht="12.75" x14ac:dyDescent="0.2">
      <c r="A221" s="154"/>
      <c r="B221" s="153" t="s">
        <v>16</v>
      </c>
      <c r="C221" s="48">
        <f t="shared" si="23"/>
        <v>15</v>
      </c>
      <c r="D221" s="49">
        <f t="shared" si="20"/>
        <v>1.5657620041753653E-2</v>
      </c>
      <c r="E221" s="48">
        <f t="shared" si="21"/>
        <v>23</v>
      </c>
      <c r="F221" s="49">
        <f t="shared" si="22"/>
        <v>2.4008350730688934E-2</v>
      </c>
    </row>
    <row r="222" spans="1:6" ht="12.75" x14ac:dyDescent="0.2">
      <c r="A222" s="154"/>
      <c r="B222" s="153" t="s">
        <v>17</v>
      </c>
      <c r="C222" s="48">
        <f t="shared" si="23"/>
        <v>9</v>
      </c>
      <c r="D222" s="49">
        <f t="shared" si="20"/>
        <v>9.3945720250521916E-3</v>
      </c>
      <c r="E222" s="48">
        <f t="shared" si="21"/>
        <v>10</v>
      </c>
      <c r="F222" s="49">
        <f t="shared" si="22"/>
        <v>1.0438413361169102E-2</v>
      </c>
    </row>
    <row r="223" spans="1:6" ht="12.75" x14ac:dyDescent="0.2">
      <c r="A223" s="154"/>
      <c r="B223" s="153" t="s">
        <v>47</v>
      </c>
      <c r="C223" s="48">
        <f t="shared" si="23"/>
        <v>9</v>
      </c>
      <c r="D223" s="49">
        <f t="shared" si="20"/>
        <v>9.3945720250521916E-3</v>
      </c>
      <c r="E223" s="48">
        <f t="shared" si="21"/>
        <v>7</v>
      </c>
      <c r="F223" s="49">
        <f t="shared" si="22"/>
        <v>7.3068893528183713E-3</v>
      </c>
    </row>
    <row r="224" spans="1:6" ht="12.75" x14ac:dyDescent="0.2">
      <c r="A224" s="154"/>
      <c r="B224" s="153" t="s">
        <v>12</v>
      </c>
      <c r="C224" s="48">
        <f t="shared" si="23"/>
        <v>24</v>
      </c>
      <c r="D224" s="49">
        <f t="shared" si="20"/>
        <v>2.5052192066805846E-2</v>
      </c>
      <c r="E224" s="48">
        <f t="shared" si="21"/>
        <v>78</v>
      </c>
      <c r="F224" s="49">
        <f t="shared" si="22"/>
        <v>8.1419624217118999E-2</v>
      </c>
    </row>
    <row r="225" spans="1:6" ht="12.75" x14ac:dyDescent="0.2">
      <c r="A225" s="154"/>
      <c r="B225" s="153" t="s">
        <v>18</v>
      </c>
      <c r="C225" s="48">
        <f t="shared" si="23"/>
        <v>9</v>
      </c>
      <c r="D225" s="49">
        <f t="shared" si="20"/>
        <v>9.3945720250521916E-3</v>
      </c>
      <c r="E225" s="48">
        <f t="shared" si="21"/>
        <v>22</v>
      </c>
      <c r="F225" s="49">
        <f t="shared" si="22"/>
        <v>2.2964509394572025E-2</v>
      </c>
    </row>
    <row r="226" spans="1:6" ht="12.75" x14ac:dyDescent="0.2">
      <c r="A226" s="154"/>
      <c r="B226" s="153" t="s">
        <v>20</v>
      </c>
      <c r="C226" s="48">
        <f t="shared" si="23"/>
        <v>32</v>
      </c>
      <c r="D226" s="49">
        <f t="shared" si="20"/>
        <v>3.3402922755741124E-2</v>
      </c>
      <c r="E226" s="48">
        <f t="shared" si="21"/>
        <v>14</v>
      </c>
      <c r="F226" s="49">
        <f t="shared" si="22"/>
        <v>1.4613778705636743E-2</v>
      </c>
    </row>
    <row r="227" spans="1:6" ht="12.75" x14ac:dyDescent="0.2">
      <c r="A227" s="154"/>
      <c r="B227" s="153" t="s">
        <v>21</v>
      </c>
      <c r="C227" s="48">
        <f t="shared" si="23"/>
        <v>14</v>
      </c>
      <c r="D227" s="49">
        <f t="shared" si="20"/>
        <v>1.4613778705636743E-2</v>
      </c>
      <c r="E227" s="48">
        <f t="shared" si="21"/>
        <v>15</v>
      </c>
      <c r="F227" s="49">
        <f t="shared" si="22"/>
        <v>1.5657620041753653E-2</v>
      </c>
    </row>
    <row r="228" spans="1:6" ht="12.75" x14ac:dyDescent="0.2">
      <c r="A228" s="154"/>
      <c r="B228" s="153" t="s">
        <v>22</v>
      </c>
      <c r="C228" s="48">
        <f t="shared" si="23"/>
        <v>16</v>
      </c>
      <c r="D228" s="49">
        <f t="shared" si="20"/>
        <v>1.6701461377870562E-2</v>
      </c>
      <c r="E228" s="48">
        <f t="shared" si="21"/>
        <v>101</v>
      </c>
      <c r="F228" s="49">
        <f t="shared" si="22"/>
        <v>0.10542797494780794</v>
      </c>
    </row>
    <row r="229" spans="1:6" ht="12.75" x14ac:dyDescent="0.2">
      <c r="A229" s="154"/>
      <c r="B229" s="153" t="s">
        <v>48</v>
      </c>
      <c r="C229" s="48">
        <f t="shared" si="23"/>
        <v>0</v>
      </c>
      <c r="D229" s="49">
        <f t="shared" si="20"/>
        <v>0</v>
      </c>
      <c r="E229" s="48">
        <f t="shared" si="21"/>
        <v>28</v>
      </c>
      <c r="F229" s="49">
        <f t="shared" si="22"/>
        <v>2.9227557411273485E-2</v>
      </c>
    </row>
    <row r="230" spans="1:6" ht="12.75" x14ac:dyDescent="0.2">
      <c r="A230" s="154"/>
      <c r="B230" s="153" t="s">
        <v>23</v>
      </c>
      <c r="C230" s="48">
        <f t="shared" si="23"/>
        <v>0</v>
      </c>
      <c r="D230" s="49">
        <f t="shared" si="20"/>
        <v>0</v>
      </c>
      <c r="E230" s="48">
        <f t="shared" si="21"/>
        <v>4</v>
      </c>
      <c r="F230" s="49">
        <f t="shared" si="22"/>
        <v>4.1753653444676405E-3</v>
      </c>
    </row>
    <row r="231" spans="1:6" ht="12.75" x14ac:dyDescent="0.2">
      <c r="A231" s="154"/>
      <c r="B231" s="153" t="s">
        <v>29</v>
      </c>
      <c r="C231" s="48">
        <f t="shared" si="23"/>
        <v>4</v>
      </c>
      <c r="D231" s="49">
        <f t="shared" si="20"/>
        <v>4.1753653444676405E-3</v>
      </c>
      <c r="E231" s="48">
        <f t="shared" si="21"/>
        <v>1</v>
      </c>
      <c r="F231" s="49">
        <f t="shared" si="22"/>
        <v>1.0438413361169101E-3</v>
      </c>
    </row>
    <row r="232" spans="1:6" ht="12.75" x14ac:dyDescent="0.2">
      <c r="A232" s="154"/>
      <c r="B232" s="153" t="s">
        <v>24</v>
      </c>
      <c r="C232" s="48">
        <f t="shared" si="23"/>
        <v>6</v>
      </c>
      <c r="D232" s="49">
        <f t="shared" si="20"/>
        <v>6.2630480167014616E-3</v>
      </c>
      <c r="E232" s="48">
        <f t="shared" si="21"/>
        <v>2</v>
      </c>
      <c r="F232" s="49">
        <f t="shared" si="22"/>
        <v>2.0876826722338203E-3</v>
      </c>
    </row>
    <row r="233" spans="1:6" ht="12.75" x14ac:dyDescent="0.2">
      <c r="A233" s="154"/>
      <c r="B233" s="153" t="s">
        <v>25</v>
      </c>
      <c r="C233" s="48">
        <f t="shared" si="23"/>
        <v>9</v>
      </c>
      <c r="D233" s="49">
        <f t="shared" si="20"/>
        <v>9.3945720250521916E-3</v>
      </c>
      <c r="E233" s="48">
        <f t="shared" si="21"/>
        <v>5</v>
      </c>
      <c r="F233" s="49">
        <f t="shared" si="22"/>
        <v>5.2192066805845511E-3</v>
      </c>
    </row>
    <row r="234" spans="1:6" ht="12.75" x14ac:dyDescent="0.2">
      <c r="A234" s="154"/>
      <c r="B234" s="153" t="s">
        <v>26</v>
      </c>
      <c r="C234" s="48">
        <f t="shared" si="23"/>
        <v>12</v>
      </c>
      <c r="D234" s="49">
        <f t="shared" si="20"/>
        <v>1.2526096033402923E-2</v>
      </c>
      <c r="E234" s="48">
        <f t="shared" si="21"/>
        <v>18</v>
      </c>
      <c r="F234" s="49">
        <f t="shared" si="22"/>
        <v>1.8789144050104383E-2</v>
      </c>
    </row>
    <row r="235" spans="1:6" ht="12.75" x14ac:dyDescent="0.2">
      <c r="A235" s="154"/>
      <c r="B235" s="153" t="s">
        <v>49</v>
      </c>
      <c r="C235" s="48">
        <f t="shared" si="23"/>
        <v>24</v>
      </c>
      <c r="D235" s="49">
        <f t="shared" si="20"/>
        <v>2.5052192066805846E-2</v>
      </c>
      <c r="E235" s="48">
        <f t="shared" si="21"/>
        <v>2</v>
      </c>
      <c r="F235" s="49">
        <f t="shared" si="22"/>
        <v>2.0876826722338203E-3</v>
      </c>
    </row>
    <row r="236" spans="1:6" ht="12.75" x14ac:dyDescent="0.2">
      <c r="A236" s="154"/>
      <c r="B236" s="153" t="s">
        <v>50</v>
      </c>
      <c r="C236" s="48">
        <f t="shared" si="23"/>
        <v>18</v>
      </c>
      <c r="D236" s="49">
        <f t="shared" si="20"/>
        <v>1.8789144050104383E-2</v>
      </c>
      <c r="E236" s="48">
        <f t="shared" si="21"/>
        <v>10</v>
      </c>
      <c r="F236" s="49">
        <f t="shared" si="22"/>
        <v>1.0438413361169102E-2</v>
      </c>
    </row>
    <row r="237" spans="1:6" ht="12.75" x14ac:dyDescent="0.2">
      <c r="A237" s="154"/>
      <c r="B237" s="153" t="s">
        <v>44</v>
      </c>
      <c r="C237" s="48">
        <f t="shared" si="23"/>
        <v>17</v>
      </c>
      <c r="D237" s="49">
        <f t="shared" si="20"/>
        <v>1.7745302713987474E-2</v>
      </c>
      <c r="E237" s="48">
        <f t="shared" si="21"/>
        <v>40</v>
      </c>
      <c r="F237" s="49">
        <f t="shared" si="22"/>
        <v>4.1753653444676408E-2</v>
      </c>
    </row>
    <row r="238" spans="1:6" ht="12.75" x14ac:dyDescent="0.2">
      <c r="A238" s="154"/>
      <c r="B238" s="153" t="s">
        <v>28</v>
      </c>
      <c r="C238" s="48">
        <f t="shared" si="23"/>
        <v>12</v>
      </c>
      <c r="D238" s="49">
        <f t="shared" si="20"/>
        <v>1.2526096033402923E-2</v>
      </c>
      <c r="E238" s="48">
        <f t="shared" si="21"/>
        <v>11</v>
      </c>
      <c r="F238" s="49">
        <f t="shared" si="22"/>
        <v>1.1482254697286013E-2</v>
      </c>
    </row>
    <row r="239" spans="1:6" ht="12.75" x14ac:dyDescent="0.2">
      <c r="A239" s="154"/>
      <c r="B239" s="153" t="s">
        <v>14</v>
      </c>
      <c r="C239" s="48">
        <f t="shared" si="23"/>
        <v>43</v>
      </c>
      <c r="D239" s="49">
        <f t="shared" si="20"/>
        <v>4.4885177453027142E-2</v>
      </c>
      <c r="E239" s="48">
        <f t="shared" si="21"/>
        <v>14</v>
      </c>
      <c r="F239" s="49">
        <f t="shared" si="22"/>
        <v>1.4613778705636743E-2</v>
      </c>
    </row>
    <row r="240" spans="1:6" ht="12.75" x14ac:dyDescent="0.2">
      <c r="A240" s="154"/>
      <c r="B240" s="153" t="s">
        <v>39</v>
      </c>
      <c r="C240" s="48">
        <f t="shared" si="23"/>
        <v>3</v>
      </c>
      <c r="D240" s="49">
        <f t="shared" si="20"/>
        <v>3.1315240083507308E-3</v>
      </c>
      <c r="E240" s="48">
        <f t="shared" si="21"/>
        <v>12</v>
      </c>
      <c r="F240" s="49">
        <f t="shared" si="22"/>
        <v>1.2526096033402923E-2</v>
      </c>
    </row>
    <row r="241" spans="1:6" ht="12.75" x14ac:dyDescent="0.2">
      <c r="A241" s="154"/>
      <c r="B241" s="153" t="s">
        <v>10</v>
      </c>
      <c r="C241" s="48">
        <f t="shared" si="23"/>
        <v>4</v>
      </c>
      <c r="D241" s="49">
        <f t="shared" si="20"/>
        <v>4.1753653444676405E-3</v>
      </c>
      <c r="E241" s="48">
        <f t="shared" si="21"/>
        <v>15</v>
      </c>
      <c r="F241" s="49">
        <f t="shared" si="22"/>
        <v>1.5657620041753653E-2</v>
      </c>
    </row>
    <row r="242" spans="1:6" ht="12.75" x14ac:dyDescent="0.2">
      <c r="A242" s="154"/>
      <c r="B242" s="153" t="s">
        <v>104</v>
      </c>
      <c r="C242" s="48">
        <f t="shared" si="23"/>
        <v>14</v>
      </c>
      <c r="D242" s="49">
        <f t="shared" si="20"/>
        <v>1.4613778705636743E-2</v>
      </c>
      <c r="E242" s="48">
        <f t="shared" si="21"/>
        <v>0</v>
      </c>
      <c r="F242" s="49">
        <f t="shared" si="22"/>
        <v>0</v>
      </c>
    </row>
    <row r="243" spans="1:6" ht="12.75" x14ac:dyDescent="0.2">
      <c r="A243" s="155"/>
      <c r="B243" s="50"/>
      <c r="C243" s="48"/>
      <c r="D243" s="49"/>
      <c r="E243" s="48"/>
      <c r="F243" s="49"/>
    </row>
    <row r="244" spans="1:6" ht="12.75" x14ac:dyDescent="0.2">
      <c r="A244" s="83"/>
      <c r="B244" s="51" t="s">
        <v>6</v>
      </c>
      <c r="C244" s="48">
        <f t="shared" si="23"/>
        <v>363</v>
      </c>
      <c r="D244" s="49">
        <f>C244/$O$38</f>
        <v>0.37891440501043844</v>
      </c>
      <c r="E244" s="48">
        <f>$O38-C244</f>
        <v>595</v>
      </c>
      <c r="F244" s="49">
        <f>E244/$O$38</f>
        <v>0.62108559498956162</v>
      </c>
    </row>
    <row r="247" spans="1:6" ht="12.75" thickBot="1" x14ac:dyDescent="0.25">
      <c r="A247" s="52">
        <v>2005</v>
      </c>
    </row>
    <row r="248" spans="1:6" ht="26.25" customHeight="1" thickBot="1" x14ac:dyDescent="0.3">
      <c r="A248" s="53"/>
      <c r="B248" s="53"/>
      <c r="C248" s="289" t="s">
        <v>55</v>
      </c>
      <c r="D248" s="289"/>
      <c r="E248" s="290"/>
    </row>
    <row r="249" spans="1:6" ht="14.25" thickBot="1" x14ac:dyDescent="0.3">
      <c r="A249" s="47"/>
      <c r="B249" s="47"/>
      <c r="C249" s="289" t="s">
        <v>35</v>
      </c>
      <c r="D249" s="289"/>
      <c r="E249" s="289"/>
    </row>
    <row r="250" spans="1:6" ht="14.25" thickBot="1" x14ac:dyDescent="0.3">
      <c r="A250" s="47"/>
      <c r="B250" s="47"/>
      <c r="C250" s="40" t="s">
        <v>32</v>
      </c>
      <c r="D250" s="41" t="s">
        <v>31</v>
      </c>
      <c r="E250" s="42" t="s">
        <v>6</v>
      </c>
    </row>
    <row r="251" spans="1:6" ht="13.5" x14ac:dyDescent="0.2">
      <c r="A251" s="106" t="s">
        <v>34</v>
      </c>
      <c r="B251" s="54" t="s">
        <v>8</v>
      </c>
      <c r="C251" s="55">
        <v>6.0000000000000001E-3</v>
      </c>
      <c r="D251" s="56">
        <f t="shared" ref="D251:D273" si="24">E251-C251</f>
        <v>3.2000000000000001E-2</v>
      </c>
      <c r="E251" s="57">
        <v>3.7999999999999999E-2</v>
      </c>
    </row>
    <row r="252" spans="1:6" ht="13.5" x14ac:dyDescent="0.2">
      <c r="A252" s="112"/>
      <c r="B252" s="27" t="s">
        <v>9</v>
      </c>
      <c r="C252" s="58">
        <v>6.0000000000000001E-3</v>
      </c>
      <c r="D252" s="59">
        <f t="shared" si="24"/>
        <v>1.1999999999999999E-2</v>
      </c>
      <c r="E252" s="60">
        <v>1.7999999999999999E-2</v>
      </c>
    </row>
    <row r="253" spans="1:6" ht="13.5" x14ac:dyDescent="0.2">
      <c r="A253" s="112"/>
      <c r="B253" s="27" t="s">
        <v>10</v>
      </c>
      <c r="C253" s="58">
        <v>6.0000000000000001E-3</v>
      </c>
      <c r="D253" s="59">
        <f t="shared" si="24"/>
        <v>2.8000000000000004E-2</v>
      </c>
      <c r="E253" s="60">
        <v>3.4000000000000002E-2</v>
      </c>
    </row>
    <row r="254" spans="1:6" ht="13.5" x14ac:dyDescent="0.2">
      <c r="A254" s="112"/>
      <c r="B254" s="27" t="s">
        <v>11</v>
      </c>
      <c r="C254" s="58">
        <v>3.9E-2</v>
      </c>
      <c r="D254" s="59">
        <f t="shared" si="24"/>
        <v>4.1000000000000002E-2</v>
      </c>
      <c r="E254" s="60">
        <v>0.08</v>
      </c>
    </row>
    <row r="255" spans="1:6" ht="13.5" x14ac:dyDescent="0.2">
      <c r="A255" s="112"/>
      <c r="B255" s="27" t="s">
        <v>12</v>
      </c>
      <c r="C255" s="58">
        <v>3.7999999999999999E-2</v>
      </c>
      <c r="D255" s="59">
        <f t="shared" si="24"/>
        <v>0.128</v>
      </c>
      <c r="E255" s="60">
        <v>0.16600000000000001</v>
      </c>
    </row>
    <row r="256" spans="1:6" ht="13.5" x14ac:dyDescent="0.2">
      <c r="A256" s="112"/>
      <c r="B256" s="27" t="s">
        <v>13</v>
      </c>
      <c r="C256" s="58">
        <v>8.0000000000000002E-3</v>
      </c>
      <c r="D256" s="59">
        <f t="shared" si="24"/>
        <v>2.9999999999999992E-3</v>
      </c>
      <c r="E256" s="60">
        <v>1.0999999999999999E-2</v>
      </c>
    </row>
    <row r="257" spans="1:5" ht="13.5" x14ac:dyDescent="0.2">
      <c r="A257" s="112"/>
      <c r="B257" s="27" t="s">
        <v>14</v>
      </c>
      <c r="C257" s="58">
        <v>5.0999999999999997E-2</v>
      </c>
      <c r="D257" s="59">
        <f t="shared" si="24"/>
        <v>3.3000000000000008E-2</v>
      </c>
      <c r="E257" s="60">
        <v>8.4000000000000005E-2</v>
      </c>
    </row>
    <row r="258" spans="1:5" ht="13.5" x14ac:dyDescent="0.2">
      <c r="A258" s="112"/>
      <c r="B258" s="27" t="s">
        <v>15</v>
      </c>
      <c r="C258" s="58">
        <v>3.0000000000000001E-3</v>
      </c>
      <c r="D258" s="59">
        <f t="shared" si="24"/>
        <v>1.6E-2</v>
      </c>
      <c r="E258" s="60">
        <v>1.9E-2</v>
      </c>
    </row>
    <row r="259" spans="1:5" ht="13.5" x14ac:dyDescent="0.2">
      <c r="A259" s="112"/>
      <c r="B259" s="27" t="s">
        <v>16</v>
      </c>
      <c r="C259" s="58">
        <v>2.1000000000000001E-2</v>
      </c>
      <c r="D259" s="59">
        <f t="shared" si="24"/>
        <v>0.02</v>
      </c>
      <c r="E259" s="60">
        <v>4.1000000000000002E-2</v>
      </c>
    </row>
    <row r="260" spans="1:5" ht="13.5" x14ac:dyDescent="0.2">
      <c r="A260" s="112"/>
      <c r="B260" s="27" t="s">
        <v>17</v>
      </c>
      <c r="C260" s="58">
        <v>1.2999999999999999E-2</v>
      </c>
      <c r="D260" s="59">
        <f t="shared" si="24"/>
        <v>1.6E-2</v>
      </c>
      <c r="E260" s="60">
        <v>2.9000000000000001E-2</v>
      </c>
    </row>
    <row r="261" spans="1:5" ht="13.5" x14ac:dyDescent="0.2">
      <c r="A261" s="112"/>
      <c r="B261" s="27" t="s">
        <v>18</v>
      </c>
      <c r="C261" s="58">
        <v>4.0000000000000001E-3</v>
      </c>
      <c r="D261" s="59">
        <f t="shared" si="24"/>
        <v>1.3999999999999999E-2</v>
      </c>
      <c r="E261" s="60">
        <v>1.7999999999999999E-2</v>
      </c>
    </row>
    <row r="262" spans="1:5" ht="13.5" x14ac:dyDescent="0.2">
      <c r="A262" s="112"/>
      <c r="B262" s="27" t="s">
        <v>19</v>
      </c>
      <c r="C262" s="58">
        <v>8.9999999999999993E-3</v>
      </c>
      <c r="D262" s="59">
        <f t="shared" si="24"/>
        <v>8.9999999999999993E-3</v>
      </c>
      <c r="E262" s="60">
        <v>1.7999999999999999E-2</v>
      </c>
    </row>
    <row r="263" spans="1:5" ht="13.5" x14ac:dyDescent="0.2">
      <c r="A263" s="112"/>
      <c r="B263" s="27" t="s">
        <v>20</v>
      </c>
      <c r="C263" s="58">
        <v>2.1000000000000001E-2</v>
      </c>
      <c r="D263" s="59">
        <f t="shared" si="24"/>
        <v>5.2999999999999992E-2</v>
      </c>
      <c r="E263" s="60">
        <v>7.3999999999999996E-2</v>
      </c>
    </row>
    <row r="264" spans="1:5" ht="13.5" x14ac:dyDescent="0.2">
      <c r="A264" s="112"/>
      <c r="B264" s="27" t="s">
        <v>21</v>
      </c>
      <c r="C264" s="58">
        <v>1.7999999999999999E-2</v>
      </c>
      <c r="D264" s="59">
        <f t="shared" si="24"/>
        <v>4.0000000000000008E-2</v>
      </c>
      <c r="E264" s="60">
        <v>5.8000000000000003E-2</v>
      </c>
    </row>
    <row r="265" spans="1:5" ht="13.5" x14ac:dyDescent="0.2">
      <c r="A265" s="112"/>
      <c r="B265" s="27" t="s">
        <v>22</v>
      </c>
      <c r="C265" s="58">
        <v>1.2999999999999999E-2</v>
      </c>
      <c r="D265" s="59">
        <f t="shared" si="24"/>
        <v>5.2000000000000005E-2</v>
      </c>
      <c r="E265" s="60">
        <v>6.5000000000000002E-2</v>
      </c>
    </row>
    <row r="266" spans="1:5" ht="13.5" x14ac:dyDescent="0.2">
      <c r="A266" s="112"/>
      <c r="B266" s="27" t="s">
        <v>23</v>
      </c>
      <c r="C266" s="58">
        <v>0</v>
      </c>
      <c r="D266" s="59">
        <f t="shared" si="24"/>
        <v>2.5999999999999999E-2</v>
      </c>
      <c r="E266" s="60">
        <v>2.5999999999999999E-2</v>
      </c>
    </row>
    <row r="267" spans="1:5" ht="13.5" x14ac:dyDescent="0.2">
      <c r="A267" s="112"/>
      <c r="B267" s="27" t="s">
        <v>24</v>
      </c>
      <c r="C267" s="58">
        <v>2.5999999999999999E-2</v>
      </c>
      <c r="D267" s="59">
        <f t="shared" si="24"/>
        <v>8.0000000000000036E-3</v>
      </c>
      <c r="E267" s="60">
        <v>3.4000000000000002E-2</v>
      </c>
    </row>
    <row r="268" spans="1:5" ht="13.5" x14ac:dyDescent="0.2">
      <c r="A268" s="112"/>
      <c r="B268" s="27" t="s">
        <v>25</v>
      </c>
      <c r="C268" s="58">
        <v>5.0000000000000001E-3</v>
      </c>
      <c r="D268" s="59">
        <f t="shared" si="24"/>
        <v>5.0000000000000001E-3</v>
      </c>
      <c r="E268" s="60">
        <v>0.01</v>
      </c>
    </row>
    <row r="269" spans="1:5" ht="13.5" x14ac:dyDescent="0.2">
      <c r="A269" s="112"/>
      <c r="B269" s="27" t="s">
        <v>26</v>
      </c>
      <c r="C269" s="58">
        <v>3.5000000000000003E-2</v>
      </c>
      <c r="D269" s="59">
        <f t="shared" si="24"/>
        <v>1.9999999999999997E-2</v>
      </c>
      <c r="E269" s="60">
        <v>5.5E-2</v>
      </c>
    </row>
    <row r="270" spans="1:5" ht="13.5" x14ac:dyDescent="0.2">
      <c r="A270" s="112"/>
      <c r="B270" s="27" t="s">
        <v>27</v>
      </c>
      <c r="C270" s="58">
        <v>1.9E-2</v>
      </c>
      <c r="D270" s="59">
        <f t="shared" si="24"/>
        <v>5.7999999999999996E-2</v>
      </c>
      <c r="E270" s="60">
        <v>7.6999999999999999E-2</v>
      </c>
    </row>
    <row r="271" spans="1:5" ht="13.5" x14ac:dyDescent="0.2">
      <c r="A271" s="112"/>
      <c r="B271" s="27" t="s">
        <v>28</v>
      </c>
      <c r="C271" s="58">
        <v>0.01</v>
      </c>
      <c r="D271" s="59">
        <f t="shared" si="24"/>
        <v>2.0999999999999998E-2</v>
      </c>
      <c r="E271" s="60">
        <v>3.1E-2</v>
      </c>
    </row>
    <row r="272" spans="1:5" ht="13.5" x14ac:dyDescent="0.2">
      <c r="A272" s="112"/>
      <c r="B272" s="27" t="s">
        <v>29</v>
      </c>
      <c r="C272" s="58">
        <v>4.0000000000000001E-3</v>
      </c>
      <c r="D272" s="59">
        <f t="shared" si="24"/>
        <v>1E-3</v>
      </c>
      <c r="E272" s="60">
        <v>5.0000000000000001E-3</v>
      </c>
    </row>
    <row r="273" spans="1:6" ht="13.5" x14ac:dyDescent="0.2">
      <c r="A273" s="112"/>
      <c r="B273" s="27" t="s">
        <v>104</v>
      </c>
      <c r="C273" s="58">
        <v>8.9999999999999993E-3</v>
      </c>
      <c r="D273" s="59">
        <f t="shared" si="24"/>
        <v>1.0000000000000009E-3</v>
      </c>
      <c r="E273" s="60">
        <v>0.01</v>
      </c>
    </row>
    <row r="274" spans="1:6" ht="13.5" x14ac:dyDescent="0.2">
      <c r="A274" s="112"/>
      <c r="B274" s="148"/>
      <c r="C274" s="173"/>
      <c r="D274" s="174"/>
      <c r="E274" s="175"/>
    </row>
    <row r="275" spans="1:6" ht="14.25" thickBot="1" x14ac:dyDescent="0.25">
      <c r="A275" s="113"/>
      <c r="B275" s="61" t="s">
        <v>6</v>
      </c>
      <c r="C275" s="62">
        <v>0.36299999999999999</v>
      </c>
      <c r="D275" s="63">
        <f>E275-C275</f>
        <v>0.63700000000000001</v>
      </c>
      <c r="E275" s="64">
        <v>1</v>
      </c>
    </row>
    <row r="278" spans="1:6" ht="13.15" customHeight="1" x14ac:dyDescent="0.2">
      <c r="A278" s="52">
        <v>2010</v>
      </c>
    </row>
    <row r="279" spans="1:6" ht="13.15" customHeight="1" x14ac:dyDescent="0.2">
      <c r="A279" s="254" t="s">
        <v>0</v>
      </c>
      <c r="B279" s="255" t="s">
        <v>0</v>
      </c>
      <c r="C279" s="286" t="s">
        <v>5</v>
      </c>
      <c r="D279" s="287"/>
      <c r="E279" s="287"/>
      <c r="F279" s="288"/>
    </row>
    <row r="280" spans="1:6" ht="13.15" customHeight="1" x14ac:dyDescent="0.2">
      <c r="A280" s="256"/>
      <c r="B280" s="46"/>
      <c r="C280" s="286" t="s">
        <v>35</v>
      </c>
      <c r="D280" s="287"/>
      <c r="E280" s="287"/>
      <c r="F280" s="288"/>
    </row>
    <row r="281" spans="1:6" ht="13.15" customHeight="1" x14ac:dyDescent="0.2">
      <c r="A281" s="257"/>
      <c r="B281" s="258"/>
      <c r="C281" s="262" t="s">
        <v>42</v>
      </c>
      <c r="D281" s="263" t="s">
        <v>32</v>
      </c>
      <c r="E281" s="263" t="s">
        <v>43</v>
      </c>
      <c r="F281" s="264" t="s">
        <v>31</v>
      </c>
    </row>
    <row r="282" spans="1:6" ht="13.15" customHeight="1" x14ac:dyDescent="0.2">
      <c r="A282" s="250" t="s">
        <v>34</v>
      </c>
      <c r="B282" s="251" t="s">
        <v>8</v>
      </c>
      <c r="C282" s="252">
        <f>L7</f>
        <v>20</v>
      </c>
      <c r="D282" s="253">
        <f>C7/$L$38</f>
        <v>3.2894736842105261E-2</v>
      </c>
      <c r="E282" s="252">
        <f>$O7-C282</f>
        <v>16</v>
      </c>
      <c r="F282" s="253">
        <f>E282/$L$38</f>
        <v>5.2631578947368418E-2</v>
      </c>
    </row>
    <row r="283" spans="1:6" ht="13.15" customHeight="1" x14ac:dyDescent="0.2">
      <c r="A283" s="154"/>
      <c r="B283" s="153" t="s">
        <v>9</v>
      </c>
      <c r="C283" s="48">
        <f t="shared" ref="C283:C313" si="25">L8</f>
        <v>7</v>
      </c>
      <c r="D283" s="49">
        <f t="shared" ref="D283:D313" si="26">C8/$L$38</f>
        <v>8.2236842105263164E-2</v>
      </c>
      <c r="E283" s="48">
        <f t="shared" ref="E283:E313" si="27">$O8-C283</f>
        <v>26</v>
      </c>
      <c r="F283" s="49">
        <f t="shared" ref="F283:F313" si="28">E283/$L$38</f>
        <v>8.5526315789473686E-2</v>
      </c>
    </row>
    <row r="284" spans="1:6" ht="13.15" customHeight="1" x14ac:dyDescent="0.2">
      <c r="A284" s="154"/>
      <c r="B284" s="153" t="s">
        <v>45</v>
      </c>
      <c r="C284" s="48">
        <f t="shared" si="25"/>
        <v>2</v>
      </c>
      <c r="D284" s="49">
        <f t="shared" si="26"/>
        <v>6.5789473684210523E-3</v>
      </c>
      <c r="E284" s="48">
        <f t="shared" si="27"/>
        <v>3</v>
      </c>
      <c r="F284" s="49">
        <f t="shared" si="28"/>
        <v>9.8684210526315784E-3</v>
      </c>
    </row>
    <row r="285" spans="1:6" ht="13.15" customHeight="1" x14ac:dyDescent="0.2">
      <c r="A285" s="154"/>
      <c r="B285" s="153" t="s">
        <v>46</v>
      </c>
      <c r="C285" s="48">
        <f t="shared" si="25"/>
        <v>37</v>
      </c>
      <c r="D285" s="49">
        <f t="shared" si="26"/>
        <v>2.6315789473684209E-2</v>
      </c>
      <c r="E285" s="48">
        <f t="shared" si="27"/>
        <v>18</v>
      </c>
      <c r="F285" s="49">
        <f t="shared" si="28"/>
        <v>5.921052631578947E-2</v>
      </c>
    </row>
    <row r="286" spans="1:6" ht="13.15" customHeight="1" x14ac:dyDescent="0.2">
      <c r="A286" s="154"/>
      <c r="B286" s="153" t="s">
        <v>19</v>
      </c>
      <c r="C286" s="48">
        <f t="shared" si="25"/>
        <v>21</v>
      </c>
      <c r="D286" s="49">
        <f t="shared" si="26"/>
        <v>1.6447368421052631E-2</v>
      </c>
      <c r="E286" s="48">
        <f t="shared" si="27"/>
        <v>17</v>
      </c>
      <c r="F286" s="49">
        <f t="shared" si="28"/>
        <v>5.5921052631578948E-2</v>
      </c>
    </row>
    <row r="287" spans="1:6" ht="13.15" customHeight="1" x14ac:dyDescent="0.2">
      <c r="A287" s="154"/>
      <c r="B287" s="153" t="s">
        <v>11</v>
      </c>
      <c r="C287" s="48">
        <f t="shared" si="25"/>
        <v>5</v>
      </c>
      <c r="D287" s="49">
        <f t="shared" si="26"/>
        <v>0.11842105263157894</v>
      </c>
      <c r="E287" s="48">
        <f t="shared" si="27"/>
        <v>36</v>
      </c>
      <c r="F287" s="49">
        <f t="shared" si="28"/>
        <v>0.11842105263157894</v>
      </c>
    </row>
    <row r="288" spans="1:6" ht="13.15" customHeight="1" x14ac:dyDescent="0.2">
      <c r="A288" s="154"/>
      <c r="B288" s="153" t="s">
        <v>13</v>
      </c>
      <c r="C288" s="48">
        <f t="shared" si="25"/>
        <v>0</v>
      </c>
      <c r="D288" s="49">
        <f t="shared" si="26"/>
        <v>1.6447368421052631E-2</v>
      </c>
      <c r="E288" s="48">
        <f t="shared" si="27"/>
        <v>6</v>
      </c>
      <c r="F288" s="49">
        <f t="shared" si="28"/>
        <v>1.9736842105263157E-2</v>
      </c>
    </row>
    <row r="289" spans="1:6" ht="13.15" customHeight="1" x14ac:dyDescent="0.2">
      <c r="A289" s="154"/>
      <c r="B289" s="153" t="s">
        <v>15</v>
      </c>
      <c r="C289" s="48">
        <f t="shared" si="25"/>
        <v>15</v>
      </c>
      <c r="D289" s="49">
        <f t="shared" si="26"/>
        <v>3.2894736842105261E-3</v>
      </c>
      <c r="E289" s="48">
        <f t="shared" si="27"/>
        <v>3</v>
      </c>
      <c r="F289" s="49">
        <f t="shared" si="28"/>
        <v>9.8684210526315784E-3</v>
      </c>
    </row>
    <row r="290" spans="1:6" ht="13.15" customHeight="1" x14ac:dyDescent="0.2">
      <c r="A290" s="154"/>
      <c r="B290" s="153" t="s">
        <v>16</v>
      </c>
      <c r="C290" s="48">
        <f t="shared" si="25"/>
        <v>22</v>
      </c>
      <c r="D290" s="49">
        <f t="shared" si="26"/>
        <v>3.6184210526315791E-2</v>
      </c>
      <c r="E290" s="48">
        <f t="shared" si="27"/>
        <v>16</v>
      </c>
      <c r="F290" s="49">
        <f t="shared" si="28"/>
        <v>5.2631578947368418E-2</v>
      </c>
    </row>
    <row r="291" spans="1:6" ht="13.15" customHeight="1" x14ac:dyDescent="0.2">
      <c r="A291" s="154"/>
      <c r="B291" s="153" t="s">
        <v>17</v>
      </c>
      <c r="C291" s="48">
        <f t="shared" si="25"/>
        <v>9</v>
      </c>
      <c r="D291" s="49">
        <f t="shared" si="26"/>
        <v>2.3026315789473683E-2</v>
      </c>
      <c r="E291" s="48">
        <f t="shared" si="27"/>
        <v>10</v>
      </c>
      <c r="F291" s="49">
        <f t="shared" si="28"/>
        <v>3.2894736842105261E-2</v>
      </c>
    </row>
    <row r="292" spans="1:6" ht="13.15" customHeight="1" x14ac:dyDescent="0.2">
      <c r="A292" s="154"/>
      <c r="B292" s="153" t="s">
        <v>47</v>
      </c>
      <c r="C292" s="48">
        <f t="shared" si="25"/>
        <v>0</v>
      </c>
      <c r="D292" s="49">
        <f t="shared" si="26"/>
        <v>4.9342105263157895E-2</v>
      </c>
      <c r="E292" s="48">
        <f t="shared" si="27"/>
        <v>16</v>
      </c>
      <c r="F292" s="49">
        <f t="shared" si="28"/>
        <v>5.2631578947368418E-2</v>
      </c>
    </row>
    <row r="293" spans="1:6" ht="13.15" customHeight="1" x14ac:dyDescent="0.2">
      <c r="A293" s="154"/>
      <c r="B293" s="153" t="s">
        <v>12</v>
      </c>
      <c r="C293" s="48">
        <f t="shared" si="25"/>
        <v>32</v>
      </c>
      <c r="D293" s="49">
        <f t="shared" si="26"/>
        <v>0.19407894736842105</v>
      </c>
      <c r="E293" s="48">
        <f t="shared" si="27"/>
        <v>70</v>
      </c>
      <c r="F293" s="49">
        <f t="shared" si="28"/>
        <v>0.23026315789473684</v>
      </c>
    </row>
    <row r="294" spans="1:6" ht="13.15" customHeight="1" x14ac:dyDescent="0.2">
      <c r="A294" s="154"/>
      <c r="B294" s="153" t="s">
        <v>18</v>
      </c>
      <c r="C294" s="48">
        <f t="shared" si="25"/>
        <v>4</v>
      </c>
      <c r="D294" s="49">
        <f t="shared" si="26"/>
        <v>8.2236842105263164E-2</v>
      </c>
      <c r="E294" s="48">
        <f t="shared" si="27"/>
        <v>27</v>
      </c>
      <c r="F294" s="49">
        <f t="shared" si="28"/>
        <v>8.8815789473684209E-2</v>
      </c>
    </row>
    <row r="295" spans="1:6" ht="13.15" customHeight="1" x14ac:dyDescent="0.2">
      <c r="A295" s="154"/>
      <c r="B295" s="153" t="s">
        <v>20</v>
      </c>
      <c r="C295" s="48">
        <f t="shared" si="25"/>
        <v>4</v>
      </c>
      <c r="D295" s="49">
        <f t="shared" si="26"/>
        <v>0.13157894736842105</v>
      </c>
      <c r="E295" s="48">
        <f t="shared" si="27"/>
        <v>42</v>
      </c>
      <c r="F295" s="49">
        <f t="shared" si="28"/>
        <v>0.13815789473684212</v>
      </c>
    </row>
    <row r="296" spans="1:6" ht="13.15" customHeight="1" x14ac:dyDescent="0.2">
      <c r="A296" s="154"/>
      <c r="B296" s="153" t="s">
        <v>21</v>
      </c>
      <c r="C296" s="48">
        <f t="shared" si="25"/>
        <v>8</v>
      </c>
      <c r="D296" s="49">
        <f t="shared" si="26"/>
        <v>4.2763157894736843E-2</v>
      </c>
      <c r="E296" s="48">
        <f t="shared" si="27"/>
        <v>21</v>
      </c>
      <c r="F296" s="49">
        <f t="shared" si="28"/>
        <v>6.9078947368421059E-2</v>
      </c>
    </row>
    <row r="297" spans="1:6" ht="13.15" customHeight="1" x14ac:dyDescent="0.2">
      <c r="A297" s="154"/>
      <c r="B297" s="153" t="s">
        <v>22</v>
      </c>
      <c r="C297" s="48">
        <f t="shared" si="25"/>
        <v>20</v>
      </c>
      <c r="D297" s="49">
        <f t="shared" si="26"/>
        <v>0.25328947368421051</v>
      </c>
      <c r="E297" s="48">
        <f t="shared" si="27"/>
        <v>97</v>
      </c>
      <c r="F297" s="49">
        <f t="shared" si="28"/>
        <v>0.31907894736842107</v>
      </c>
    </row>
    <row r="298" spans="1:6" ht="13.15" customHeight="1" x14ac:dyDescent="0.2">
      <c r="A298" s="154"/>
      <c r="B298" s="153" t="s">
        <v>48</v>
      </c>
      <c r="C298" s="48">
        <f t="shared" si="25"/>
        <v>24</v>
      </c>
      <c r="D298" s="49">
        <f t="shared" si="26"/>
        <v>9.8684210526315784E-3</v>
      </c>
      <c r="E298" s="48">
        <f t="shared" si="27"/>
        <v>4</v>
      </c>
      <c r="F298" s="49">
        <f t="shared" si="28"/>
        <v>1.3157894736842105E-2</v>
      </c>
    </row>
    <row r="299" spans="1:6" ht="13.15" customHeight="1" x14ac:dyDescent="0.2">
      <c r="A299" s="154"/>
      <c r="B299" s="153" t="s">
        <v>23</v>
      </c>
      <c r="C299" s="48">
        <f t="shared" si="25"/>
        <v>3</v>
      </c>
      <c r="D299" s="49">
        <f t="shared" si="26"/>
        <v>3.2894736842105261E-3</v>
      </c>
      <c r="E299" s="48">
        <f t="shared" si="27"/>
        <v>1</v>
      </c>
      <c r="F299" s="49">
        <f t="shared" si="28"/>
        <v>3.2894736842105261E-3</v>
      </c>
    </row>
    <row r="300" spans="1:6" ht="13.15" customHeight="1" x14ac:dyDescent="0.2">
      <c r="A300" s="154"/>
      <c r="B300" s="153" t="s">
        <v>29</v>
      </c>
      <c r="C300" s="48">
        <f t="shared" si="25"/>
        <v>1</v>
      </c>
      <c r="D300" s="49">
        <f t="shared" si="26"/>
        <v>9.8684210526315784E-3</v>
      </c>
      <c r="E300" s="48">
        <f t="shared" si="27"/>
        <v>4</v>
      </c>
      <c r="F300" s="49">
        <f t="shared" si="28"/>
        <v>1.3157894736842105E-2</v>
      </c>
    </row>
    <row r="301" spans="1:6" ht="13.15" customHeight="1" x14ac:dyDescent="0.2">
      <c r="A301" s="154"/>
      <c r="B301" s="153" t="s">
        <v>24</v>
      </c>
      <c r="C301" s="48">
        <f t="shared" si="25"/>
        <v>0</v>
      </c>
      <c r="D301" s="49">
        <f t="shared" si="26"/>
        <v>2.6315789473684209E-2</v>
      </c>
      <c r="E301" s="48">
        <f t="shared" si="27"/>
        <v>8</v>
      </c>
      <c r="F301" s="49">
        <f t="shared" si="28"/>
        <v>2.6315789473684209E-2</v>
      </c>
    </row>
    <row r="302" spans="1:6" ht="13.15" customHeight="1" x14ac:dyDescent="0.2">
      <c r="A302" s="154"/>
      <c r="B302" s="153" t="s">
        <v>25</v>
      </c>
      <c r="C302" s="48">
        <f t="shared" si="25"/>
        <v>1</v>
      </c>
      <c r="D302" s="49">
        <f t="shared" si="26"/>
        <v>4.2763157894736843E-2</v>
      </c>
      <c r="E302" s="48">
        <f t="shared" si="27"/>
        <v>13</v>
      </c>
      <c r="F302" s="49">
        <f t="shared" si="28"/>
        <v>4.2763157894736843E-2</v>
      </c>
    </row>
    <row r="303" spans="1:6" ht="13.15" customHeight="1" x14ac:dyDescent="0.2">
      <c r="A303" s="154"/>
      <c r="B303" s="153" t="s">
        <v>26</v>
      </c>
      <c r="C303" s="48">
        <f t="shared" si="25"/>
        <v>7</v>
      </c>
      <c r="D303" s="49">
        <f t="shared" si="26"/>
        <v>6.9078947368421059E-2</v>
      </c>
      <c r="E303" s="48">
        <f t="shared" si="27"/>
        <v>23</v>
      </c>
      <c r="F303" s="49">
        <f t="shared" si="28"/>
        <v>7.5657894736842105E-2</v>
      </c>
    </row>
    <row r="304" spans="1:6" ht="13.15" customHeight="1" x14ac:dyDescent="0.2">
      <c r="A304" s="154"/>
      <c r="B304" s="153" t="s">
        <v>49</v>
      </c>
      <c r="C304" s="48">
        <f t="shared" si="25"/>
        <v>1</v>
      </c>
      <c r="D304" s="49">
        <f t="shared" si="26"/>
        <v>7.8947368421052627E-2</v>
      </c>
      <c r="E304" s="48">
        <f t="shared" si="27"/>
        <v>25</v>
      </c>
      <c r="F304" s="49">
        <f t="shared" si="28"/>
        <v>8.2236842105263164E-2</v>
      </c>
    </row>
    <row r="305" spans="1:6" ht="13.15" customHeight="1" x14ac:dyDescent="0.2">
      <c r="A305" s="154"/>
      <c r="B305" s="153" t="s">
        <v>50</v>
      </c>
      <c r="C305" s="48">
        <f t="shared" si="25"/>
        <v>8</v>
      </c>
      <c r="D305" s="49">
        <f t="shared" si="26"/>
        <v>1.9736842105263157E-2</v>
      </c>
      <c r="E305" s="48">
        <f t="shared" si="27"/>
        <v>20</v>
      </c>
      <c r="F305" s="49">
        <f t="shared" si="28"/>
        <v>6.5789473684210523E-2</v>
      </c>
    </row>
    <row r="306" spans="1:6" ht="13.15" customHeight="1" x14ac:dyDescent="0.2">
      <c r="A306" s="154"/>
      <c r="B306" s="153" t="s">
        <v>44</v>
      </c>
      <c r="C306" s="48">
        <f t="shared" si="25"/>
        <v>31</v>
      </c>
      <c r="D306" s="49">
        <f t="shared" si="26"/>
        <v>7.2368421052631582E-2</v>
      </c>
      <c r="E306" s="48">
        <f t="shared" si="27"/>
        <v>26</v>
      </c>
      <c r="F306" s="49">
        <f t="shared" si="28"/>
        <v>8.5526315789473686E-2</v>
      </c>
    </row>
    <row r="307" spans="1:6" ht="13.15" customHeight="1" x14ac:dyDescent="0.2">
      <c r="A307" s="154"/>
      <c r="B307" s="153" t="s">
        <v>28</v>
      </c>
      <c r="C307" s="48">
        <f t="shared" si="25"/>
        <v>11</v>
      </c>
      <c r="D307" s="49">
        <f t="shared" si="26"/>
        <v>2.6315789473684209E-2</v>
      </c>
      <c r="E307" s="48">
        <f t="shared" si="27"/>
        <v>12</v>
      </c>
      <c r="F307" s="49">
        <f t="shared" si="28"/>
        <v>3.9473684210526314E-2</v>
      </c>
    </row>
    <row r="308" spans="1:6" ht="13.15" customHeight="1" x14ac:dyDescent="0.2">
      <c r="A308" s="154"/>
      <c r="B308" s="153" t="s">
        <v>14</v>
      </c>
      <c r="C308" s="48">
        <f t="shared" si="25"/>
        <v>2</v>
      </c>
      <c r="D308" s="49">
        <f t="shared" si="26"/>
        <v>0.16776315789473684</v>
      </c>
      <c r="E308" s="48">
        <f t="shared" si="27"/>
        <v>55</v>
      </c>
      <c r="F308" s="49">
        <f t="shared" si="28"/>
        <v>0.18092105263157895</v>
      </c>
    </row>
    <row r="309" spans="1:6" ht="13.15" customHeight="1" x14ac:dyDescent="0.2">
      <c r="A309" s="154"/>
      <c r="B309" s="153" t="s">
        <v>39</v>
      </c>
      <c r="C309" s="48">
        <f t="shared" si="25"/>
        <v>4</v>
      </c>
      <c r="D309" s="49">
        <f t="shared" si="26"/>
        <v>3.2894736842105261E-2</v>
      </c>
      <c r="E309" s="48">
        <f t="shared" si="27"/>
        <v>11</v>
      </c>
      <c r="F309" s="49">
        <f t="shared" si="28"/>
        <v>3.6184210526315791E-2</v>
      </c>
    </row>
    <row r="310" spans="1:6" ht="13.15" customHeight="1" x14ac:dyDescent="0.2">
      <c r="A310" s="154"/>
      <c r="B310" s="153" t="s">
        <v>10</v>
      </c>
      <c r="C310" s="48">
        <f t="shared" si="25"/>
        <v>5</v>
      </c>
      <c r="D310" s="49">
        <f t="shared" si="26"/>
        <v>3.9473684210526314E-2</v>
      </c>
      <c r="E310" s="48">
        <f t="shared" si="27"/>
        <v>14</v>
      </c>
      <c r="F310" s="49">
        <f t="shared" si="28"/>
        <v>4.6052631578947366E-2</v>
      </c>
    </row>
    <row r="311" spans="1:6" ht="13.15" customHeight="1" x14ac:dyDescent="0.2">
      <c r="A311" s="154"/>
      <c r="B311" s="153" t="s">
        <v>104</v>
      </c>
      <c r="C311" s="48">
        <f t="shared" si="25"/>
        <v>0</v>
      </c>
      <c r="D311" s="49">
        <f t="shared" si="26"/>
        <v>3.9473684210526314E-2</v>
      </c>
      <c r="E311" s="48">
        <f t="shared" si="27"/>
        <v>14</v>
      </c>
      <c r="F311" s="49">
        <f t="shared" si="28"/>
        <v>4.6052631578947366E-2</v>
      </c>
    </row>
    <row r="312" spans="1:6" ht="13.15" customHeight="1" x14ac:dyDescent="0.2">
      <c r="A312" s="155"/>
      <c r="B312" s="50"/>
      <c r="C312" s="48"/>
      <c r="D312" s="49"/>
      <c r="E312" s="48"/>
      <c r="F312" s="49"/>
    </row>
    <row r="313" spans="1:6" ht="13.15" customHeight="1" x14ac:dyDescent="0.2">
      <c r="A313" s="83"/>
      <c r="B313" s="51" t="s">
        <v>6</v>
      </c>
      <c r="C313" s="48">
        <f t="shared" si="25"/>
        <v>304</v>
      </c>
      <c r="D313" s="49">
        <f t="shared" si="26"/>
        <v>1.7532894736842106</v>
      </c>
      <c r="E313" s="48">
        <f t="shared" si="27"/>
        <v>654</v>
      </c>
      <c r="F313" s="49">
        <f t="shared" si="28"/>
        <v>2.1513157894736841</v>
      </c>
    </row>
    <row r="316" spans="1:6" ht="12.75" thickBot="1" x14ac:dyDescent="0.25">
      <c r="A316" s="52">
        <v>2005</v>
      </c>
    </row>
    <row r="317" spans="1:6" ht="14.25" thickBot="1" x14ac:dyDescent="0.3">
      <c r="A317" s="53"/>
      <c r="B317" s="53"/>
      <c r="C317" s="289" t="s">
        <v>5</v>
      </c>
      <c r="D317" s="289"/>
      <c r="E317" s="290"/>
    </row>
    <row r="318" spans="1:6" ht="14.25" thickBot="1" x14ac:dyDescent="0.3">
      <c r="A318" s="47"/>
      <c r="B318" s="47"/>
      <c r="C318" s="289" t="s">
        <v>35</v>
      </c>
      <c r="D318" s="289"/>
      <c r="E318" s="289"/>
    </row>
    <row r="319" spans="1:6" ht="14.25" thickBot="1" x14ac:dyDescent="0.3">
      <c r="A319" s="47"/>
      <c r="B319" s="47"/>
      <c r="C319" s="40" t="s">
        <v>32</v>
      </c>
      <c r="D319" s="41" t="s">
        <v>31</v>
      </c>
      <c r="E319" s="42" t="s">
        <v>6</v>
      </c>
    </row>
    <row r="320" spans="1:6" ht="13.5" x14ac:dyDescent="0.2">
      <c r="A320" s="106" t="s">
        <v>34</v>
      </c>
      <c r="B320" s="54" t="s">
        <v>8</v>
      </c>
      <c r="C320" s="55">
        <v>1.6E-2</v>
      </c>
      <c r="D320" s="56">
        <f t="shared" ref="D320:D342" si="29">E320-C320</f>
        <v>2.1999999999999999E-2</v>
      </c>
      <c r="E320" s="57">
        <v>3.7999999999999999E-2</v>
      </c>
    </row>
    <row r="321" spans="1:5" ht="13.5" x14ac:dyDescent="0.2">
      <c r="A321" s="112"/>
      <c r="B321" s="27" t="s">
        <v>9</v>
      </c>
      <c r="C321" s="58">
        <v>5.0000000000000001E-3</v>
      </c>
      <c r="D321" s="59">
        <f t="shared" si="29"/>
        <v>1.2999999999999998E-2</v>
      </c>
      <c r="E321" s="60">
        <v>1.7999999999999999E-2</v>
      </c>
    </row>
    <row r="322" spans="1:5" ht="13.5" x14ac:dyDescent="0.2">
      <c r="A322" s="112"/>
      <c r="B322" s="27" t="s">
        <v>10</v>
      </c>
      <c r="C322" s="58">
        <v>1.4999999999999999E-2</v>
      </c>
      <c r="D322" s="59">
        <f t="shared" si="29"/>
        <v>1.9000000000000003E-2</v>
      </c>
      <c r="E322" s="60">
        <v>3.4000000000000002E-2</v>
      </c>
    </row>
    <row r="323" spans="1:5" ht="13.5" x14ac:dyDescent="0.2">
      <c r="A323" s="112"/>
      <c r="B323" s="27" t="s">
        <v>11</v>
      </c>
      <c r="C323" s="58">
        <v>2.9000000000000001E-2</v>
      </c>
      <c r="D323" s="59">
        <f t="shared" si="29"/>
        <v>5.1000000000000004E-2</v>
      </c>
      <c r="E323" s="60">
        <v>0.08</v>
      </c>
    </row>
    <row r="324" spans="1:5" ht="13.5" x14ac:dyDescent="0.2">
      <c r="A324" s="112"/>
      <c r="B324" s="27" t="s">
        <v>12</v>
      </c>
      <c r="C324" s="58">
        <v>6.5000000000000002E-2</v>
      </c>
      <c r="D324" s="59">
        <f t="shared" si="29"/>
        <v>0.10100000000000001</v>
      </c>
      <c r="E324" s="60">
        <v>0.16600000000000001</v>
      </c>
    </row>
    <row r="325" spans="1:5" ht="13.5" x14ac:dyDescent="0.2">
      <c r="A325" s="112"/>
      <c r="B325" s="27" t="s">
        <v>13</v>
      </c>
      <c r="C325" s="58">
        <v>0</v>
      </c>
      <c r="D325" s="59">
        <f t="shared" si="29"/>
        <v>1.0999999999999999E-2</v>
      </c>
      <c r="E325" s="60">
        <v>1.0999999999999999E-2</v>
      </c>
    </row>
    <row r="326" spans="1:5" ht="13.5" x14ac:dyDescent="0.2">
      <c r="A326" s="112"/>
      <c r="B326" s="27" t="s">
        <v>14</v>
      </c>
      <c r="C326" s="58">
        <v>1.2999999999999999E-2</v>
      </c>
      <c r="D326" s="59">
        <f t="shared" si="29"/>
        <v>7.1000000000000008E-2</v>
      </c>
      <c r="E326" s="60">
        <v>8.4000000000000005E-2</v>
      </c>
    </row>
    <row r="327" spans="1:5" ht="13.5" x14ac:dyDescent="0.2">
      <c r="A327" s="112"/>
      <c r="B327" s="27" t="s">
        <v>15</v>
      </c>
      <c r="C327" s="58">
        <v>1.4999999999999999E-2</v>
      </c>
      <c r="D327" s="59">
        <f t="shared" si="29"/>
        <v>4.0000000000000001E-3</v>
      </c>
      <c r="E327" s="60">
        <v>1.9E-2</v>
      </c>
    </row>
    <row r="328" spans="1:5" ht="13.5" x14ac:dyDescent="0.2">
      <c r="A328" s="112"/>
      <c r="B328" s="27" t="s">
        <v>16</v>
      </c>
      <c r="C328" s="58">
        <v>1.9E-2</v>
      </c>
      <c r="D328" s="59">
        <f t="shared" si="29"/>
        <v>2.2000000000000002E-2</v>
      </c>
      <c r="E328" s="60">
        <v>4.1000000000000002E-2</v>
      </c>
    </row>
    <row r="329" spans="1:5" ht="13.5" x14ac:dyDescent="0.2">
      <c r="A329" s="112"/>
      <c r="B329" s="27" t="s">
        <v>17</v>
      </c>
      <c r="C329" s="58">
        <v>8.0000000000000002E-3</v>
      </c>
      <c r="D329" s="59">
        <f t="shared" si="29"/>
        <v>2.1000000000000001E-2</v>
      </c>
      <c r="E329" s="60">
        <v>2.9000000000000001E-2</v>
      </c>
    </row>
    <row r="330" spans="1:5" ht="13.5" x14ac:dyDescent="0.2">
      <c r="A330" s="112"/>
      <c r="B330" s="27" t="s">
        <v>18</v>
      </c>
      <c r="C330" s="58">
        <v>5.0000000000000001E-3</v>
      </c>
      <c r="D330" s="59">
        <f t="shared" si="29"/>
        <v>1.2999999999999998E-2</v>
      </c>
      <c r="E330" s="60">
        <v>1.7999999999999999E-2</v>
      </c>
    </row>
    <row r="331" spans="1:5" ht="13.5" x14ac:dyDescent="0.2">
      <c r="A331" s="112"/>
      <c r="B331" s="27" t="s">
        <v>19</v>
      </c>
      <c r="C331" s="58">
        <v>5.0000000000000001E-3</v>
      </c>
      <c r="D331" s="59">
        <f t="shared" si="29"/>
        <v>1.2999999999999998E-2</v>
      </c>
      <c r="E331" s="60">
        <v>1.7999999999999999E-2</v>
      </c>
    </row>
    <row r="332" spans="1:5" ht="13.5" x14ac:dyDescent="0.2">
      <c r="A332" s="112"/>
      <c r="B332" s="27" t="s">
        <v>20</v>
      </c>
      <c r="C332" s="58">
        <v>2.3E-2</v>
      </c>
      <c r="D332" s="59">
        <f t="shared" si="29"/>
        <v>5.0999999999999997E-2</v>
      </c>
      <c r="E332" s="60">
        <v>7.3999999999999996E-2</v>
      </c>
    </row>
    <row r="333" spans="1:5" ht="13.5" x14ac:dyDescent="0.2">
      <c r="A333" s="112"/>
      <c r="B333" s="27" t="s">
        <v>21</v>
      </c>
      <c r="C333" s="58">
        <v>2.8000000000000001E-2</v>
      </c>
      <c r="D333" s="59">
        <f t="shared" si="29"/>
        <v>3.0000000000000002E-2</v>
      </c>
      <c r="E333" s="60">
        <v>5.8000000000000003E-2</v>
      </c>
    </row>
    <row r="334" spans="1:5" ht="13.5" x14ac:dyDescent="0.2">
      <c r="A334" s="112"/>
      <c r="B334" s="27" t="s">
        <v>22</v>
      </c>
      <c r="C334" s="58">
        <v>5.0000000000000001E-3</v>
      </c>
      <c r="D334" s="59">
        <f t="shared" si="29"/>
        <v>6.0000000000000005E-2</v>
      </c>
      <c r="E334" s="60">
        <v>6.5000000000000002E-2</v>
      </c>
    </row>
    <row r="335" spans="1:5" ht="13.5" x14ac:dyDescent="0.2">
      <c r="A335" s="112"/>
      <c r="B335" s="27" t="s">
        <v>23</v>
      </c>
      <c r="C335" s="58">
        <v>2.5999999999999999E-2</v>
      </c>
      <c r="D335" s="59">
        <f t="shared" si="29"/>
        <v>0</v>
      </c>
      <c r="E335" s="60">
        <v>2.5999999999999999E-2</v>
      </c>
    </row>
    <row r="336" spans="1:5" ht="13.5" x14ac:dyDescent="0.2">
      <c r="A336" s="112"/>
      <c r="B336" s="27" t="s">
        <v>24</v>
      </c>
      <c r="C336" s="58">
        <v>1E-3</v>
      </c>
      <c r="D336" s="59">
        <f t="shared" si="29"/>
        <v>3.3000000000000002E-2</v>
      </c>
      <c r="E336" s="60">
        <v>3.4000000000000002E-2</v>
      </c>
    </row>
    <row r="337" spans="1:5" ht="13.5" x14ac:dyDescent="0.2">
      <c r="A337" s="112"/>
      <c r="B337" s="27" t="s">
        <v>25</v>
      </c>
      <c r="C337" s="58">
        <v>1E-3</v>
      </c>
      <c r="D337" s="59">
        <f t="shared" si="29"/>
        <v>9.0000000000000011E-3</v>
      </c>
      <c r="E337" s="60">
        <v>0.01</v>
      </c>
    </row>
    <row r="338" spans="1:5" ht="13.5" x14ac:dyDescent="0.2">
      <c r="A338" s="112"/>
      <c r="B338" s="27" t="s">
        <v>26</v>
      </c>
      <c r="C338" s="58">
        <v>1.2999999999999999E-2</v>
      </c>
      <c r="D338" s="59">
        <f t="shared" si="29"/>
        <v>4.2000000000000003E-2</v>
      </c>
      <c r="E338" s="60">
        <v>5.5E-2</v>
      </c>
    </row>
    <row r="339" spans="1:5" ht="13.5" x14ac:dyDescent="0.2">
      <c r="A339" s="112"/>
      <c r="B339" s="27" t="s">
        <v>27</v>
      </c>
      <c r="C339" s="58">
        <v>5.2999999999999999E-2</v>
      </c>
      <c r="D339" s="59">
        <f t="shared" si="29"/>
        <v>2.4E-2</v>
      </c>
      <c r="E339" s="60">
        <v>7.6999999999999999E-2</v>
      </c>
    </row>
    <row r="340" spans="1:5" ht="13.5" x14ac:dyDescent="0.2">
      <c r="A340" s="112"/>
      <c r="B340" s="27" t="s">
        <v>28</v>
      </c>
      <c r="C340" s="58">
        <v>1.4999999999999999E-2</v>
      </c>
      <c r="D340" s="59">
        <f t="shared" si="29"/>
        <v>1.6E-2</v>
      </c>
      <c r="E340" s="60">
        <v>3.1E-2</v>
      </c>
    </row>
    <row r="341" spans="1:5" ht="13.5" x14ac:dyDescent="0.2">
      <c r="A341" s="112"/>
      <c r="B341" s="27" t="s">
        <v>29</v>
      </c>
      <c r="C341" s="58">
        <v>1E-3</v>
      </c>
      <c r="D341" s="59">
        <f t="shared" si="29"/>
        <v>4.0000000000000001E-3</v>
      </c>
      <c r="E341" s="60">
        <v>5.0000000000000001E-3</v>
      </c>
    </row>
    <row r="342" spans="1:5" ht="13.5" x14ac:dyDescent="0.2">
      <c r="A342" s="112"/>
      <c r="B342" s="27" t="s">
        <v>104</v>
      </c>
      <c r="C342" s="58">
        <v>0</v>
      </c>
      <c r="D342" s="59">
        <f t="shared" si="29"/>
        <v>0.01</v>
      </c>
      <c r="E342" s="60">
        <v>0.01</v>
      </c>
    </row>
    <row r="343" spans="1:5" ht="13.5" x14ac:dyDescent="0.2">
      <c r="A343" s="112"/>
      <c r="B343" s="148"/>
      <c r="C343" s="173"/>
      <c r="D343" s="174"/>
      <c r="E343" s="175"/>
    </row>
    <row r="344" spans="1:5" ht="14.25" thickBot="1" x14ac:dyDescent="0.25">
      <c r="A344" s="113"/>
      <c r="B344" s="61" t="s">
        <v>6</v>
      </c>
      <c r="C344" s="62">
        <v>0.36</v>
      </c>
      <c r="D344" s="63">
        <f>E344-C344</f>
        <v>0.64</v>
      </c>
      <c r="E344" s="64">
        <v>1</v>
      </c>
    </row>
    <row r="353" spans="1:18" ht="12.75" x14ac:dyDescent="0.2">
      <c r="A353" s="45" t="s">
        <v>41</v>
      </c>
    </row>
    <row r="354" spans="1:18" x14ac:dyDescent="0.2">
      <c r="A354" s="176"/>
      <c r="B354" s="177"/>
      <c r="C354" s="311" t="s">
        <v>52</v>
      </c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3"/>
      <c r="P354" s="313"/>
      <c r="Q354" s="313"/>
      <c r="R354" s="314"/>
    </row>
    <row r="355" spans="1:18" x14ac:dyDescent="0.2">
      <c r="A355" s="178"/>
      <c r="B355" s="65"/>
      <c r="C355" s="311" t="s">
        <v>36</v>
      </c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3"/>
      <c r="P355" s="313"/>
      <c r="Q355" s="313"/>
      <c r="R355" s="314"/>
    </row>
    <row r="356" spans="1:18" ht="24" customHeight="1" x14ac:dyDescent="0.2">
      <c r="A356" s="178"/>
      <c r="B356" s="265"/>
      <c r="C356" s="316" t="s">
        <v>53</v>
      </c>
      <c r="D356" s="317"/>
      <c r="E356" s="317"/>
      <c r="F356" s="317"/>
      <c r="G356" s="316" t="s">
        <v>54</v>
      </c>
      <c r="H356" s="317"/>
      <c r="I356" s="317"/>
      <c r="J356" s="317"/>
      <c r="K356" s="316" t="s">
        <v>55</v>
      </c>
      <c r="L356" s="317"/>
      <c r="M356" s="317"/>
      <c r="N356" s="318"/>
      <c r="O356" s="316" t="s">
        <v>5</v>
      </c>
      <c r="P356" s="317"/>
      <c r="Q356" s="317"/>
      <c r="R356" s="318"/>
    </row>
    <row r="357" spans="1:18" ht="33.6" customHeight="1" x14ac:dyDescent="0.2">
      <c r="A357" s="178"/>
      <c r="B357" s="265"/>
      <c r="C357" s="266">
        <v>2010</v>
      </c>
      <c r="D357" s="277">
        <v>2005</v>
      </c>
      <c r="E357" s="278">
        <v>2000</v>
      </c>
      <c r="F357" s="279" t="s">
        <v>38</v>
      </c>
      <c r="G357" s="267">
        <v>2010</v>
      </c>
      <c r="H357" s="277">
        <v>2005</v>
      </c>
      <c r="I357" s="278">
        <v>2000</v>
      </c>
      <c r="J357" s="280" t="s">
        <v>38</v>
      </c>
      <c r="K357" s="268">
        <v>2010</v>
      </c>
      <c r="L357" s="277">
        <v>2005</v>
      </c>
      <c r="M357" s="278">
        <v>2000</v>
      </c>
      <c r="N357" s="281" t="s">
        <v>38</v>
      </c>
      <c r="O357" s="267">
        <v>2010</v>
      </c>
      <c r="P357" s="277">
        <v>2005</v>
      </c>
      <c r="Q357" s="278">
        <v>2000</v>
      </c>
      <c r="R357" s="281" t="s">
        <v>38</v>
      </c>
    </row>
    <row r="358" spans="1:18" ht="13.15" customHeight="1" x14ac:dyDescent="0.25">
      <c r="A358" s="179" t="s">
        <v>34</v>
      </c>
      <c r="B358" s="158" t="s">
        <v>8</v>
      </c>
      <c r="C358" s="269">
        <f>D7</f>
        <v>0.27777777777777779</v>
      </c>
      <c r="D358" s="270">
        <v>0.33300000000000002</v>
      </c>
      <c r="E358" s="271">
        <v>0.17647058823529413</v>
      </c>
      <c r="F358" s="272">
        <f>D358-E358</f>
        <v>0.15652941176470589</v>
      </c>
      <c r="G358" s="273">
        <f>G7</f>
        <v>0.25</v>
      </c>
      <c r="H358" s="270">
        <v>0.433</v>
      </c>
      <c r="I358" s="271">
        <v>5.8823529411764712E-2</v>
      </c>
      <c r="J358" s="274">
        <f>H358-I358</f>
        <v>0.37417647058823528</v>
      </c>
      <c r="K358" s="269">
        <f>J7</f>
        <v>0.1388888888888889</v>
      </c>
      <c r="L358" s="270">
        <v>0.16700000000000001</v>
      </c>
      <c r="M358" s="271">
        <v>0.17647058823529413</v>
      </c>
      <c r="N358" s="275">
        <f>L358-M358</f>
        <v>-9.4705882352941195E-3</v>
      </c>
      <c r="O358" s="269">
        <f>M7</f>
        <v>0.55555555555555558</v>
      </c>
      <c r="P358" s="270">
        <v>0.433</v>
      </c>
      <c r="Q358" s="271">
        <v>0.70588235294117652</v>
      </c>
      <c r="R358" s="275">
        <f>P358-Q358</f>
        <v>-0.27288235294117652</v>
      </c>
    </row>
    <row r="359" spans="1:18" ht="13.15" customHeight="1" x14ac:dyDescent="0.25">
      <c r="A359" s="179"/>
      <c r="B359" s="158" t="s">
        <v>9</v>
      </c>
      <c r="C359" s="159">
        <f t="shared" ref="C359:C389" si="30">D8</f>
        <v>0.75757575757575757</v>
      </c>
      <c r="D359" s="160">
        <v>0.71399999999999997</v>
      </c>
      <c r="E359" s="161">
        <v>0.40625</v>
      </c>
      <c r="F359" s="162">
        <f>D359-E359</f>
        <v>0.30774999999999997</v>
      </c>
      <c r="G359" s="163">
        <f t="shared" ref="G359:G389" si="31">G8</f>
        <v>0.42424242424242425</v>
      </c>
      <c r="H359" s="160">
        <v>0.14299999999999999</v>
      </c>
      <c r="I359" s="161">
        <v>0.1875</v>
      </c>
      <c r="J359" s="164">
        <f>H359-I359</f>
        <v>-4.4500000000000012E-2</v>
      </c>
      <c r="K359" s="159">
        <f t="shared" ref="K359:K389" si="32">J8</f>
        <v>0.36363636363636365</v>
      </c>
      <c r="L359" s="160">
        <v>0.35699999999999998</v>
      </c>
      <c r="M359" s="161">
        <v>0.25</v>
      </c>
      <c r="N359" s="165">
        <f>L359-M359</f>
        <v>0.10699999999999998</v>
      </c>
      <c r="O359" s="159">
        <f t="shared" ref="O359:O389" si="33">M8</f>
        <v>0.21212121212121213</v>
      </c>
      <c r="P359" s="160">
        <v>0.28599999999999998</v>
      </c>
      <c r="Q359" s="161">
        <v>0.5</v>
      </c>
      <c r="R359" s="165">
        <f>P359-Q359</f>
        <v>-0.21400000000000002</v>
      </c>
    </row>
    <row r="360" spans="1:18" ht="13.15" customHeight="1" x14ac:dyDescent="0.25">
      <c r="A360" s="179"/>
      <c r="B360" s="158" t="s">
        <v>45</v>
      </c>
      <c r="C360" s="159">
        <f t="shared" si="30"/>
        <v>0.4</v>
      </c>
      <c r="D360" s="160"/>
      <c r="E360" s="161"/>
      <c r="F360" s="162"/>
      <c r="G360" s="163">
        <f t="shared" si="31"/>
        <v>0.4</v>
      </c>
      <c r="H360" s="160"/>
      <c r="I360" s="161"/>
      <c r="J360" s="164"/>
      <c r="K360" s="159">
        <f t="shared" si="32"/>
        <v>0.4</v>
      </c>
      <c r="L360" s="160"/>
      <c r="M360" s="161"/>
      <c r="N360" s="165"/>
      <c r="O360" s="159">
        <f t="shared" si="33"/>
        <v>0.4</v>
      </c>
      <c r="P360" s="160"/>
      <c r="Q360" s="161"/>
      <c r="R360" s="165"/>
    </row>
    <row r="361" spans="1:18" ht="13.15" customHeight="1" x14ac:dyDescent="0.25">
      <c r="A361" s="179"/>
      <c r="B361" s="158" t="s">
        <v>46</v>
      </c>
      <c r="C361" s="159">
        <f t="shared" si="30"/>
        <v>0.14545454545454545</v>
      </c>
      <c r="D361" s="160"/>
      <c r="E361" s="161"/>
      <c r="F361" s="162"/>
      <c r="G361" s="163">
        <f t="shared" si="31"/>
        <v>5.4545454545454543E-2</v>
      </c>
      <c r="H361" s="160"/>
      <c r="I361" s="161"/>
      <c r="J361" s="164"/>
      <c r="K361" s="159">
        <f t="shared" si="32"/>
        <v>0.2</v>
      </c>
      <c r="L361" s="160"/>
      <c r="M361" s="161"/>
      <c r="N361" s="165"/>
      <c r="O361" s="159">
        <f t="shared" si="33"/>
        <v>0.67272727272727273</v>
      </c>
      <c r="P361" s="160"/>
      <c r="Q361" s="161"/>
      <c r="R361" s="165"/>
    </row>
    <row r="362" spans="1:18" ht="13.15" customHeight="1" x14ac:dyDescent="0.25">
      <c r="A362" s="179"/>
      <c r="B362" s="158" t="s">
        <v>19</v>
      </c>
      <c r="C362" s="159">
        <f t="shared" si="30"/>
        <v>0.13157894736842105</v>
      </c>
      <c r="D362" s="160">
        <v>0.214</v>
      </c>
      <c r="E362" s="161"/>
      <c r="F362" s="162"/>
      <c r="G362" s="163">
        <f t="shared" si="31"/>
        <v>0.23684210526315788</v>
      </c>
      <c r="H362" s="160">
        <v>0.28599999999999998</v>
      </c>
      <c r="I362" s="161"/>
      <c r="J362" s="164"/>
      <c r="K362" s="159">
        <f t="shared" si="32"/>
        <v>0.31578947368421051</v>
      </c>
      <c r="L362" s="160">
        <v>0.5</v>
      </c>
      <c r="M362" s="161"/>
      <c r="N362" s="165"/>
      <c r="O362" s="159">
        <f t="shared" si="33"/>
        <v>0.55263157894736847</v>
      </c>
      <c r="P362" s="160">
        <v>0.28599999999999998</v>
      </c>
      <c r="Q362" s="161"/>
      <c r="R362" s="165"/>
    </row>
    <row r="363" spans="1:18" ht="13.15" customHeight="1" x14ac:dyDescent="0.25">
      <c r="A363" s="179"/>
      <c r="B363" s="158" t="s">
        <v>11</v>
      </c>
      <c r="C363" s="159">
        <f t="shared" si="30"/>
        <v>0.87804878048780488</v>
      </c>
      <c r="D363" s="160">
        <v>0.57799999999999996</v>
      </c>
      <c r="E363" s="161"/>
      <c r="F363" s="162"/>
      <c r="G363" s="163">
        <f t="shared" si="31"/>
        <v>0.41463414634146339</v>
      </c>
      <c r="H363" s="160">
        <v>0.34399999999999997</v>
      </c>
      <c r="I363" s="161"/>
      <c r="J363" s="164"/>
      <c r="K363" s="159">
        <f t="shared" si="32"/>
        <v>0.48780487804878048</v>
      </c>
      <c r="L363" s="160">
        <v>0.48399999999999999</v>
      </c>
      <c r="M363" s="161"/>
      <c r="N363" s="165"/>
      <c r="O363" s="159">
        <f t="shared" si="33"/>
        <v>0.12195121951219512</v>
      </c>
      <c r="P363" s="160">
        <v>0.35899999999999999</v>
      </c>
      <c r="Q363" s="161"/>
      <c r="R363" s="165"/>
    </row>
    <row r="364" spans="1:18" ht="13.15" customHeight="1" x14ac:dyDescent="0.25">
      <c r="A364" s="179"/>
      <c r="B364" s="158" t="s">
        <v>13</v>
      </c>
      <c r="C364" s="159">
        <f t="shared" si="30"/>
        <v>0.83333333333333337</v>
      </c>
      <c r="D364" s="160">
        <v>1</v>
      </c>
      <c r="E364" s="161">
        <v>0.5</v>
      </c>
      <c r="F364" s="162">
        <f>D364-E364</f>
        <v>0.5</v>
      </c>
      <c r="G364" s="163">
        <f t="shared" si="31"/>
        <v>0.16666666666666666</v>
      </c>
      <c r="H364" s="160">
        <v>0.111</v>
      </c>
      <c r="I364" s="161">
        <v>0</v>
      </c>
      <c r="J364" s="164">
        <f>H364-I364</f>
        <v>0.111</v>
      </c>
      <c r="K364" s="159">
        <f t="shared" si="32"/>
        <v>1</v>
      </c>
      <c r="L364" s="160">
        <v>0.66700000000000004</v>
      </c>
      <c r="M364" s="161">
        <v>0.4</v>
      </c>
      <c r="N364" s="165">
        <f>L364-M364</f>
        <v>0.26700000000000002</v>
      </c>
      <c r="O364" s="159">
        <f t="shared" si="33"/>
        <v>0</v>
      </c>
      <c r="P364" s="160">
        <v>0</v>
      </c>
      <c r="Q364" s="161">
        <v>0.4</v>
      </c>
      <c r="R364" s="165">
        <f>P364-Q364</f>
        <v>-0.4</v>
      </c>
    </row>
    <row r="365" spans="1:18" ht="13.15" customHeight="1" x14ac:dyDescent="0.25">
      <c r="A365" s="179"/>
      <c r="B365" s="158" t="s">
        <v>15</v>
      </c>
      <c r="C365" s="159">
        <f t="shared" si="30"/>
        <v>5.5555555555555552E-2</v>
      </c>
      <c r="D365" s="160">
        <v>0.2</v>
      </c>
      <c r="E365" s="161"/>
      <c r="F365" s="162"/>
      <c r="G365" s="163">
        <f t="shared" si="31"/>
        <v>5.5555555555555552E-2</v>
      </c>
      <c r="H365" s="160">
        <v>0</v>
      </c>
      <c r="I365" s="161"/>
      <c r="J365" s="164"/>
      <c r="K365" s="159">
        <f t="shared" si="32"/>
        <v>5.5555555555555552E-2</v>
      </c>
      <c r="L365" s="160">
        <v>0.13300000000000001</v>
      </c>
      <c r="M365" s="161"/>
      <c r="N365" s="165"/>
      <c r="O365" s="159">
        <f t="shared" si="33"/>
        <v>0.83333333333333337</v>
      </c>
      <c r="P365" s="160">
        <v>0.8</v>
      </c>
      <c r="Q365" s="161"/>
      <c r="R365" s="165"/>
    </row>
    <row r="366" spans="1:18" ht="13.15" customHeight="1" x14ac:dyDescent="0.25">
      <c r="A366" s="179"/>
      <c r="B366" s="158" t="s">
        <v>16</v>
      </c>
      <c r="C366" s="159">
        <f t="shared" si="30"/>
        <v>0.28947368421052633</v>
      </c>
      <c r="D366" s="160">
        <v>0.39400000000000002</v>
      </c>
      <c r="E366" s="161">
        <v>0.19230769230769229</v>
      </c>
      <c r="F366" s="162">
        <f>D366-E366</f>
        <v>0.20169230769230773</v>
      </c>
      <c r="G366" s="163">
        <f t="shared" si="31"/>
        <v>2.6315789473684209E-2</v>
      </c>
      <c r="H366" s="160">
        <v>9.0999999999999998E-2</v>
      </c>
      <c r="I366" s="161">
        <v>5.7692307692307689E-2</v>
      </c>
      <c r="J366" s="164">
        <f>H366-I366</f>
        <v>3.3307692307692309E-2</v>
      </c>
      <c r="K366" s="159">
        <f t="shared" si="32"/>
        <v>0.39473684210526316</v>
      </c>
      <c r="L366" s="160">
        <v>0.51500000000000001</v>
      </c>
      <c r="M366" s="161">
        <v>0.21153846153846154</v>
      </c>
      <c r="N366" s="165">
        <f>L366-M366</f>
        <v>0.30346153846153845</v>
      </c>
      <c r="O366" s="159">
        <f t="shared" si="33"/>
        <v>0.57894736842105265</v>
      </c>
      <c r="P366" s="160">
        <v>0.45500000000000002</v>
      </c>
      <c r="Q366" s="161">
        <v>0.73076923076923084</v>
      </c>
      <c r="R366" s="165">
        <f>P366-Q366</f>
        <v>-0.27576923076923082</v>
      </c>
    </row>
    <row r="367" spans="1:18" ht="13.15" customHeight="1" x14ac:dyDescent="0.25">
      <c r="A367" s="179"/>
      <c r="B367" s="158" t="s">
        <v>17</v>
      </c>
      <c r="C367" s="159">
        <f t="shared" si="30"/>
        <v>0.36842105263157893</v>
      </c>
      <c r="D367" s="160">
        <v>0.52200000000000002</v>
      </c>
      <c r="E367" s="161">
        <v>0.57971014492753625</v>
      </c>
      <c r="F367" s="162">
        <f>D367-E367</f>
        <v>-5.7710144927536233E-2</v>
      </c>
      <c r="G367" s="163">
        <f t="shared" si="31"/>
        <v>0.26315789473684209</v>
      </c>
      <c r="H367" s="160">
        <v>0.26100000000000001</v>
      </c>
      <c r="I367" s="161">
        <v>8.6956521739130432E-2</v>
      </c>
      <c r="J367" s="164">
        <f>H367-I367</f>
        <v>0.17404347826086958</v>
      </c>
      <c r="K367" s="159">
        <f t="shared" si="32"/>
        <v>0.47368421052631576</v>
      </c>
      <c r="L367" s="160">
        <v>0.435</v>
      </c>
      <c r="M367" s="161">
        <v>0.30434782608695654</v>
      </c>
      <c r="N367" s="165">
        <f>L367-M367</f>
        <v>0.13065217391304346</v>
      </c>
      <c r="O367" s="159">
        <f t="shared" si="33"/>
        <v>0.47368421052631576</v>
      </c>
      <c r="P367" s="160">
        <v>0.26100000000000001</v>
      </c>
      <c r="Q367" s="161">
        <v>0.3768115942028985</v>
      </c>
      <c r="R367" s="165">
        <f>P367-Q367</f>
        <v>-0.11581159420289849</v>
      </c>
    </row>
    <row r="368" spans="1:18" ht="13.15" customHeight="1" x14ac:dyDescent="0.25">
      <c r="A368" s="179"/>
      <c r="B368" s="158" t="s">
        <v>47</v>
      </c>
      <c r="C368" s="159">
        <f t="shared" si="30"/>
        <v>0.9375</v>
      </c>
      <c r="D368" s="160"/>
      <c r="E368" s="161"/>
      <c r="F368" s="162"/>
      <c r="G368" s="163">
        <f t="shared" si="31"/>
        <v>0.125</v>
      </c>
      <c r="H368" s="160"/>
      <c r="I368" s="161"/>
      <c r="J368" s="164"/>
      <c r="K368" s="159">
        <f t="shared" si="32"/>
        <v>0.5625</v>
      </c>
      <c r="L368" s="160"/>
      <c r="M368" s="161"/>
      <c r="N368" s="165"/>
      <c r="O368" s="159">
        <f t="shared" si="33"/>
        <v>0</v>
      </c>
      <c r="P368" s="160"/>
      <c r="Q368" s="161"/>
      <c r="R368" s="165"/>
    </row>
    <row r="369" spans="1:18" ht="13.15" customHeight="1" x14ac:dyDescent="0.25">
      <c r="A369" s="179"/>
      <c r="B369" s="158" t="s">
        <v>12</v>
      </c>
      <c r="C369" s="159">
        <f t="shared" si="30"/>
        <v>0.57843137254901966</v>
      </c>
      <c r="D369" s="160">
        <v>0.44700000000000001</v>
      </c>
      <c r="E369" s="161">
        <v>0.39560439560439564</v>
      </c>
      <c r="F369" s="162">
        <f>D369-E369</f>
        <v>5.1395604395604366E-2</v>
      </c>
      <c r="G369" s="163">
        <f t="shared" si="31"/>
        <v>0.37254901960784315</v>
      </c>
      <c r="H369" s="160">
        <v>0.25800000000000001</v>
      </c>
      <c r="I369" s="161">
        <v>0.2967032967032967</v>
      </c>
      <c r="J369" s="164">
        <f>H369-I369</f>
        <v>-3.8703296703296697E-2</v>
      </c>
      <c r="K369" s="159">
        <f t="shared" si="32"/>
        <v>0.23529411764705882</v>
      </c>
      <c r="L369" s="160">
        <v>0.22700000000000001</v>
      </c>
      <c r="M369" s="161">
        <v>0.15384615384615385</v>
      </c>
      <c r="N369" s="165">
        <f>L369-M369</f>
        <v>7.3153846153846153E-2</v>
      </c>
      <c r="O369" s="159">
        <f t="shared" si="33"/>
        <v>0.31372549019607843</v>
      </c>
      <c r="P369" s="160">
        <v>0.39400000000000002</v>
      </c>
      <c r="Q369" s="161">
        <v>0.46153846153846151</v>
      </c>
      <c r="R369" s="165">
        <f>P369-Q369</f>
        <v>-6.7538461538461492E-2</v>
      </c>
    </row>
    <row r="370" spans="1:18" ht="13.15" customHeight="1" x14ac:dyDescent="0.25">
      <c r="A370" s="179"/>
      <c r="B370" s="158" t="s">
        <v>18</v>
      </c>
      <c r="C370" s="159">
        <f t="shared" si="30"/>
        <v>0.80645161290322576</v>
      </c>
      <c r="D370" s="160">
        <v>0.64300000000000002</v>
      </c>
      <c r="E370" s="161">
        <v>0.88888888888888884</v>
      </c>
      <c r="F370" s="162">
        <f>D370-E370</f>
        <v>-0.24588888888888882</v>
      </c>
      <c r="G370" s="163">
        <f t="shared" si="31"/>
        <v>6.4516129032258063E-2</v>
      </c>
      <c r="H370" s="160">
        <v>0.28599999999999998</v>
      </c>
      <c r="I370" s="161">
        <v>0</v>
      </c>
      <c r="J370" s="164">
        <f>H370-I370</f>
        <v>0.28599999999999998</v>
      </c>
      <c r="K370" s="159">
        <f t="shared" si="32"/>
        <v>0.29032258064516131</v>
      </c>
      <c r="L370" s="160">
        <v>0.214</v>
      </c>
      <c r="M370" s="161">
        <v>0.1111111111111111</v>
      </c>
      <c r="N370" s="165">
        <f>L370-M370</f>
        <v>0.10288888888888889</v>
      </c>
      <c r="O370" s="159">
        <f t="shared" si="33"/>
        <v>0.12903225806451613</v>
      </c>
      <c r="P370" s="160">
        <v>0.28599999999999998</v>
      </c>
      <c r="Q370" s="161">
        <v>0.1111111111111111</v>
      </c>
      <c r="R370" s="165">
        <f>P370-Q370</f>
        <v>0.17488888888888887</v>
      </c>
    </row>
    <row r="371" spans="1:18" ht="13.15" customHeight="1" x14ac:dyDescent="0.25">
      <c r="A371" s="179"/>
      <c r="B371" s="158" t="s">
        <v>20</v>
      </c>
      <c r="C371" s="159">
        <f t="shared" si="30"/>
        <v>0.86956521739130432</v>
      </c>
      <c r="D371" s="160">
        <v>0.66100000000000003</v>
      </c>
      <c r="E371" s="161">
        <v>0.50769230769230766</v>
      </c>
      <c r="F371" s="162">
        <f>D371-E371</f>
        <v>0.15330769230769237</v>
      </c>
      <c r="G371" s="163">
        <f t="shared" si="31"/>
        <v>0.39130434782608697</v>
      </c>
      <c r="H371" s="160">
        <v>0.32200000000000001</v>
      </c>
      <c r="I371" s="161">
        <v>0.12307692307692308</v>
      </c>
      <c r="J371" s="164">
        <f>H371-I371</f>
        <v>0.19892307692307692</v>
      </c>
      <c r="K371" s="159">
        <f t="shared" si="32"/>
        <v>0.69565217391304346</v>
      </c>
      <c r="L371" s="160">
        <v>0.28799999999999998</v>
      </c>
      <c r="M371" s="161">
        <v>0.12307692307692308</v>
      </c>
      <c r="N371" s="165">
        <f>L371-M371</f>
        <v>0.16492307692307689</v>
      </c>
      <c r="O371" s="159">
        <f t="shared" si="33"/>
        <v>8.6956521739130432E-2</v>
      </c>
      <c r="P371" s="160">
        <v>0.30499999999999999</v>
      </c>
      <c r="Q371" s="161">
        <v>0.46153846153846151</v>
      </c>
      <c r="R371" s="165">
        <f>P371-Q371</f>
        <v>-0.15653846153846152</v>
      </c>
    </row>
    <row r="372" spans="1:18" ht="13.15" customHeight="1" x14ac:dyDescent="0.25">
      <c r="A372" s="179"/>
      <c r="B372" s="158" t="s">
        <v>21</v>
      </c>
      <c r="C372" s="159">
        <f t="shared" si="30"/>
        <v>0.44827586206896552</v>
      </c>
      <c r="D372" s="160">
        <v>0.435</v>
      </c>
      <c r="E372" s="161"/>
      <c r="F372" s="162"/>
      <c r="G372" s="163">
        <f t="shared" si="31"/>
        <v>0.41379310344827586</v>
      </c>
      <c r="H372" s="160">
        <v>0.217</v>
      </c>
      <c r="I372" s="161"/>
      <c r="J372" s="164"/>
      <c r="K372" s="159">
        <f t="shared" si="32"/>
        <v>0.48275862068965519</v>
      </c>
      <c r="L372" s="160">
        <v>0.30399999999999999</v>
      </c>
      <c r="M372" s="161"/>
      <c r="N372" s="165"/>
      <c r="O372" s="159">
        <f t="shared" si="33"/>
        <v>0.27586206896551724</v>
      </c>
      <c r="P372" s="160">
        <v>0.47799999999999998</v>
      </c>
      <c r="Q372" s="161"/>
      <c r="R372" s="165"/>
    </row>
    <row r="373" spans="1:18" ht="13.15" customHeight="1" x14ac:dyDescent="0.25">
      <c r="A373" s="179"/>
      <c r="B373" s="158" t="s">
        <v>22</v>
      </c>
      <c r="C373" s="159">
        <f t="shared" si="30"/>
        <v>0.65811965811965811</v>
      </c>
      <c r="D373" s="160">
        <v>0.82699999999999996</v>
      </c>
      <c r="E373" s="161"/>
      <c r="F373" s="162"/>
      <c r="G373" s="163">
        <f t="shared" si="31"/>
        <v>0.71794871794871795</v>
      </c>
      <c r="H373" s="160">
        <v>0.76900000000000002</v>
      </c>
      <c r="I373" s="161"/>
      <c r="J373" s="164"/>
      <c r="K373" s="159">
        <f t="shared" si="32"/>
        <v>0.13675213675213677</v>
      </c>
      <c r="L373" s="160">
        <v>0.192</v>
      </c>
      <c r="M373" s="161"/>
      <c r="N373" s="165"/>
      <c r="O373" s="159">
        <f t="shared" si="33"/>
        <v>0.17094017094017094</v>
      </c>
      <c r="P373" s="160">
        <v>7.6999999999999999E-2</v>
      </c>
      <c r="Q373" s="161"/>
      <c r="R373" s="165"/>
    </row>
    <row r="374" spans="1:18" ht="13.15" customHeight="1" x14ac:dyDescent="0.25">
      <c r="A374" s="179"/>
      <c r="B374" s="158" t="s">
        <v>48</v>
      </c>
      <c r="C374" s="159">
        <f t="shared" si="30"/>
        <v>0.10714285714285714</v>
      </c>
      <c r="D374" s="160"/>
      <c r="E374" s="161"/>
      <c r="F374" s="162"/>
      <c r="G374" s="163">
        <f t="shared" si="31"/>
        <v>3.5714285714285712E-2</v>
      </c>
      <c r="H374" s="160"/>
      <c r="I374" s="161"/>
      <c r="J374" s="164"/>
      <c r="K374" s="159">
        <f t="shared" si="32"/>
        <v>0</v>
      </c>
      <c r="L374" s="160"/>
      <c r="M374" s="161"/>
      <c r="N374" s="165"/>
      <c r="O374" s="159">
        <f t="shared" si="33"/>
        <v>0.8571428571428571</v>
      </c>
      <c r="P374" s="160"/>
      <c r="Q374" s="161"/>
      <c r="R374" s="165"/>
    </row>
    <row r="375" spans="1:18" ht="13.15" customHeight="1" x14ac:dyDescent="0.25">
      <c r="A375" s="179"/>
      <c r="B375" s="158" t="s">
        <v>23</v>
      </c>
      <c r="C375" s="159">
        <f t="shared" si="30"/>
        <v>0.25</v>
      </c>
      <c r="D375" s="160">
        <v>0</v>
      </c>
      <c r="E375" s="161"/>
      <c r="F375" s="162"/>
      <c r="G375" s="163">
        <f t="shared" si="31"/>
        <v>0</v>
      </c>
      <c r="H375" s="160">
        <v>0</v>
      </c>
      <c r="I375" s="161"/>
      <c r="J375" s="164"/>
      <c r="K375" s="159">
        <f t="shared" si="32"/>
        <v>0</v>
      </c>
      <c r="L375" s="160">
        <v>0</v>
      </c>
      <c r="M375" s="161"/>
      <c r="N375" s="165"/>
      <c r="O375" s="159">
        <f t="shared" si="33"/>
        <v>0.75</v>
      </c>
      <c r="P375" s="160">
        <v>1</v>
      </c>
      <c r="Q375" s="161"/>
      <c r="R375" s="165"/>
    </row>
    <row r="376" spans="1:18" ht="13.15" customHeight="1" x14ac:dyDescent="0.25">
      <c r="A376" s="179"/>
      <c r="B376" s="158" t="s">
        <v>29</v>
      </c>
      <c r="C376" s="159">
        <f t="shared" si="30"/>
        <v>0.6</v>
      </c>
      <c r="D376" s="160">
        <v>0.5</v>
      </c>
      <c r="E376" s="161"/>
      <c r="F376" s="162"/>
      <c r="G376" s="163">
        <f t="shared" si="31"/>
        <v>0</v>
      </c>
      <c r="H376" s="160">
        <v>0</v>
      </c>
      <c r="I376" s="161"/>
      <c r="J376" s="164"/>
      <c r="K376" s="159">
        <f t="shared" si="32"/>
        <v>0.8</v>
      </c>
      <c r="L376" s="160">
        <v>0.75</v>
      </c>
      <c r="M376" s="161"/>
      <c r="N376" s="165"/>
      <c r="O376" s="159">
        <f t="shared" si="33"/>
        <v>0.2</v>
      </c>
      <c r="P376" s="160">
        <v>0.25</v>
      </c>
      <c r="Q376" s="161"/>
      <c r="R376" s="165"/>
    </row>
    <row r="377" spans="1:18" ht="13.15" customHeight="1" x14ac:dyDescent="0.25">
      <c r="A377" s="179"/>
      <c r="B377" s="158" t="s">
        <v>24</v>
      </c>
      <c r="C377" s="159">
        <f t="shared" si="30"/>
        <v>1</v>
      </c>
      <c r="D377" s="160">
        <v>0.92600000000000005</v>
      </c>
      <c r="E377" s="161">
        <v>0.89130434782608703</v>
      </c>
      <c r="F377" s="162">
        <f>D377-E377</f>
        <v>3.4695652173913016E-2</v>
      </c>
      <c r="G377" s="163">
        <f t="shared" si="31"/>
        <v>0.625</v>
      </c>
      <c r="H377" s="160">
        <v>0.40699999999999997</v>
      </c>
      <c r="I377" s="161">
        <v>0.28260869565217389</v>
      </c>
      <c r="J377" s="164">
        <f>H377-I377</f>
        <v>0.12439130434782608</v>
      </c>
      <c r="K377" s="159">
        <f t="shared" si="32"/>
        <v>0.75</v>
      </c>
      <c r="L377" s="160">
        <v>0.77800000000000002</v>
      </c>
      <c r="M377" s="161">
        <v>0.67391304347826098</v>
      </c>
      <c r="N377" s="165">
        <f>L377-M377</f>
        <v>0.10408695652173905</v>
      </c>
      <c r="O377" s="159">
        <f t="shared" si="33"/>
        <v>0</v>
      </c>
      <c r="P377" s="160">
        <v>3.6999999999999998E-2</v>
      </c>
      <c r="Q377" s="161">
        <v>4.3478260869565216E-2</v>
      </c>
      <c r="R377" s="165">
        <f>P377-Q377</f>
        <v>-6.478260869565218E-3</v>
      </c>
    </row>
    <row r="378" spans="1:18" ht="13.15" customHeight="1" x14ac:dyDescent="0.25">
      <c r="A378" s="179"/>
      <c r="B378" s="158" t="s">
        <v>25</v>
      </c>
      <c r="C378" s="159">
        <f t="shared" si="30"/>
        <v>0.9285714285714286</v>
      </c>
      <c r="D378" s="160">
        <v>0.75</v>
      </c>
      <c r="E378" s="161">
        <v>0.53125</v>
      </c>
      <c r="F378" s="162">
        <f>D378-E378</f>
        <v>0.21875</v>
      </c>
      <c r="G378" s="163">
        <f t="shared" si="31"/>
        <v>0.35714285714285715</v>
      </c>
      <c r="H378" s="160">
        <v>0.125</v>
      </c>
      <c r="I378" s="161">
        <v>0.1875</v>
      </c>
      <c r="J378" s="164">
        <f>H378-I378</f>
        <v>-6.25E-2</v>
      </c>
      <c r="K378" s="159">
        <f t="shared" si="32"/>
        <v>0.6428571428571429</v>
      </c>
      <c r="L378" s="160">
        <v>0.5</v>
      </c>
      <c r="M378" s="161">
        <v>0.34375</v>
      </c>
      <c r="N378" s="165">
        <f>L378-M378</f>
        <v>0.15625</v>
      </c>
      <c r="O378" s="159">
        <f t="shared" si="33"/>
        <v>7.1428571428571425E-2</v>
      </c>
      <c r="P378" s="160">
        <v>0.125</v>
      </c>
      <c r="Q378" s="161">
        <v>0.46875</v>
      </c>
      <c r="R378" s="165">
        <f>P378-Q378</f>
        <v>-0.34375</v>
      </c>
    </row>
    <row r="379" spans="1:18" ht="13.15" customHeight="1" x14ac:dyDescent="0.25">
      <c r="A379" s="179"/>
      <c r="B379" s="158" t="s">
        <v>26</v>
      </c>
      <c r="C379" s="159">
        <f t="shared" si="30"/>
        <v>0.7</v>
      </c>
      <c r="D379" s="160">
        <v>0.68200000000000005</v>
      </c>
      <c r="E379" s="161"/>
      <c r="F379" s="162"/>
      <c r="G379" s="163">
        <f t="shared" si="31"/>
        <v>0.1</v>
      </c>
      <c r="H379" s="160">
        <v>0.182</v>
      </c>
      <c r="I379" s="161"/>
      <c r="J379" s="164"/>
      <c r="K379" s="159">
        <f t="shared" si="32"/>
        <v>0.4</v>
      </c>
      <c r="L379" s="160">
        <v>0.63600000000000001</v>
      </c>
      <c r="M379" s="161"/>
      <c r="N379" s="165"/>
      <c r="O379" s="159">
        <f t="shared" si="33"/>
        <v>0.23333333333333334</v>
      </c>
      <c r="P379" s="160">
        <v>0.22700000000000001</v>
      </c>
      <c r="Q379" s="161"/>
      <c r="R379" s="165"/>
    </row>
    <row r="380" spans="1:18" ht="13.15" customHeight="1" x14ac:dyDescent="0.25">
      <c r="A380" s="179"/>
      <c r="B380" s="158" t="s">
        <v>49</v>
      </c>
      <c r="C380" s="159">
        <f t="shared" si="30"/>
        <v>0.92307692307692313</v>
      </c>
      <c r="D380" s="160"/>
      <c r="E380" s="161"/>
      <c r="F380" s="162"/>
      <c r="G380" s="163">
        <f t="shared" si="31"/>
        <v>0.34615384615384615</v>
      </c>
      <c r="H380" s="160"/>
      <c r="I380" s="161"/>
      <c r="J380" s="164"/>
      <c r="K380" s="159">
        <f t="shared" si="32"/>
        <v>0.92307692307692313</v>
      </c>
      <c r="L380" s="160"/>
      <c r="M380" s="161"/>
      <c r="N380" s="165"/>
      <c r="O380" s="159">
        <f t="shared" si="33"/>
        <v>3.8461538461538464E-2</v>
      </c>
      <c r="P380" s="160"/>
      <c r="Q380" s="161"/>
      <c r="R380" s="165"/>
    </row>
    <row r="381" spans="1:18" ht="13.15" customHeight="1" x14ac:dyDescent="0.25">
      <c r="A381" s="179"/>
      <c r="B381" s="158" t="s">
        <v>50</v>
      </c>
      <c r="C381" s="159">
        <f t="shared" si="30"/>
        <v>0.21428571428571427</v>
      </c>
      <c r="D381" s="160"/>
      <c r="E381" s="161"/>
      <c r="F381" s="162"/>
      <c r="G381" s="163">
        <f t="shared" si="31"/>
        <v>0.35714285714285715</v>
      </c>
      <c r="H381" s="160"/>
      <c r="I381" s="161"/>
      <c r="J381" s="164"/>
      <c r="K381" s="159">
        <f t="shared" si="32"/>
        <v>0.6428571428571429</v>
      </c>
      <c r="L381" s="160"/>
      <c r="M381" s="161"/>
      <c r="N381" s="165"/>
      <c r="O381" s="159">
        <f t="shared" si="33"/>
        <v>0.2857142857142857</v>
      </c>
      <c r="P381" s="160"/>
      <c r="Q381" s="161"/>
      <c r="R381" s="165"/>
    </row>
    <row r="382" spans="1:18" ht="13.15" customHeight="1" x14ac:dyDescent="0.25">
      <c r="A382" s="179"/>
      <c r="B382" s="158" t="s">
        <v>44</v>
      </c>
      <c r="C382" s="159">
        <f t="shared" si="30"/>
        <v>0.38596491228070173</v>
      </c>
      <c r="D382" s="160">
        <v>0.246</v>
      </c>
      <c r="E382" s="161">
        <v>0.17741935483870969</v>
      </c>
      <c r="F382" s="162">
        <f>D382-E382</f>
        <v>6.858064516129031E-2</v>
      </c>
      <c r="G382" s="163">
        <f t="shared" si="31"/>
        <v>5.2631578947368418E-2</v>
      </c>
      <c r="H382" s="160">
        <v>6.6000000000000003E-2</v>
      </c>
      <c r="I382" s="161">
        <v>4.8387096774193547E-2</v>
      </c>
      <c r="J382" s="164">
        <f>H382-I382</f>
        <v>1.7612903225806456E-2</v>
      </c>
      <c r="K382" s="159">
        <f t="shared" si="32"/>
        <v>0.2982456140350877</v>
      </c>
      <c r="L382" s="160">
        <v>0.246</v>
      </c>
      <c r="M382" s="161">
        <v>0.20967741935483872</v>
      </c>
      <c r="N382" s="165">
        <f>L382-M382</f>
        <v>3.6322580645161279E-2</v>
      </c>
      <c r="O382" s="159">
        <f t="shared" si="33"/>
        <v>0.54385964912280704</v>
      </c>
      <c r="P382" s="160">
        <v>0.68899999999999995</v>
      </c>
      <c r="Q382" s="161">
        <v>0.77419354838709675</v>
      </c>
      <c r="R382" s="165">
        <f>P382-Q382</f>
        <v>-8.5193548387096807E-2</v>
      </c>
    </row>
    <row r="383" spans="1:18" ht="13.15" customHeight="1" x14ac:dyDescent="0.25">
      <c r="A383" s="179"/>
      <c r="B383" s="158" t="s">
        <v>28</v>
      </c>
      <c r="C383" s="159">
        <f t="shared" si="30"/>
        <v>0.34782608695652173</v>
      </c>
      <c r="D383" s="160">
        <v>0.48</v>
      </c>
      <c r="E383" s="161">
        <v>0.33333333333333337</v>
      </c>
      <c r="F383" s="162">
        <f>D383-E383</f>
        <v>0.14666666666666661</v>
      </c>
      <c r="G383" s="163">
        <f t="shared" si="31"/>
        <v>0.2608695652173913</v>
      </c>
      <c r="H383" s="160">
        <v>0.2</v>
      </c>
      <c r="I383" s="161">
        <v>0.16666666666666669</v>
      </c>
      <c r="J383" s="164">
        <f>H383-I383</f>
        <v>3.3333333333333326E-2</v>
      </c>
      <c r="K383" s="159">
        <f t="shared" si="32"/>
        <v>0.52173913043478259</v>
      </c>
      <c r="L383" s="160">
        <v>0.32</v>
      </c>
      <c r="M383" s="161">
        <v>0.33333333333333337</v>
      </c>
      <c r="N383" s="165">
        <f>L383-M383</f>
        <v>-1.3333333333333364E-2</v>
      </c>
      <c r="O383" s="159">
        <f t="shared" si="33"/>
        <v>0.47826086956521741</v>
      </c>
      <c r="P383" s="160">
        <v>0.48</v>
      </c>
      <c r="Q383" s="161">
        <v>0.54166666666666663</v>
      </c>
      <c r="R383" s="165">
        <f>P383-Q383</f>
        <v>-6.1666666666666647E-2</v>
      </c>
    </row>
    <row r="384" spans="1:18" ht="13.15" customHeight="1" x14ac:dyDescent="0.25">
      <c r="A384" s="179"/>
      <c r="B384" s="158" t="s">
        <v>14</v>
      </c>
      <c r="C384" s="159">
        <f t="shared" si="30"/>
        <v>0.89473684210526316</v>
      </c>
      <c r="D384" s="160">
        <v>0.70099999999999996</v>
      </c>
      <c r="E384" s="161">
        <v>0.73333333333333328</v>
      </c>
      <c r="F384" s="162">
        <f>D384-E384</f>
        <v>-3.2333333333333325E-2</v>
      </c>
      <c r="G384" s="163">
        <f t="shared" si="31"/>
        <v>0.54385964912280704</v>
      </c>
      <c r="H384" s="160">
        <v>0.40300000000000002</v>
      </c>
      <c r="I384" s="161">
        <v>0.36666666666666664</v>
      </c>
      <c r="J384" s="164">
        <f>H384-I384</f>
        <v>3.6333333333333384E-2</v>
      </c>
      <c r="K384" s="159">
        <f t="shared" si="32"/>
        <v>0.75438596491228072</v>
      </c>
      <c r="L384" s="160">
        <v>0.61199999999999999</v>
      </c>
      <c r="M384" s="161">
        <v>0.5</v>
      </c>
      <c r="N384" s="165">
        <f>L384-M384</f>
        <v>0.11199999999999999</v>
      </c>
      <c r="O384" s="159">
        <f t="shared" si="33"/>
        <v>3.5087719298245612E-2</v>
      </c>
      <c r="P384" s="160">
        <v>0.14899999999999999</v>
      </c>
      <c r="Q384" s="161">
        <v>0.1</v>
      </c>
      <c r="R384" s="165">
        <f>P384-Q384</f>
        <v>4.8999999999999988E-2</v>
      </c>
    </row>
    <row r="385" spans="1:18" ht="13.15" customHeight="1" x14ac:dyDescent="0.25">
      <c r="A385" s="179"/>
      <c r="B385" s="158" t="s">
        <v>39</v>
      </c>
      <c r="C385" s="159">
        <f t="shared" si="30"/>
        <v>0.66666666666666663</v>
      </c>
      <c r="D385" s="160"/>
      <c r="E385" s="161">
        <v>0.5</v>
      </c>
      <c r="F385" s="162"/>
      <c r="G385" s="163">
        <f t="shared" si="31"/>
        <v>6.6666666666666666E-2</v>
      </c>
      <c r="H385" s="160"/>
      <c r="I385" s="161">
        <v>0.23076923076923075</v>
      </c>
      <c r="J385" s="164"/>
      <c r="K385" s="159">
        <f t="shared" si="32"/>
        <v>0.2</v>
      </c>
      <c r="L385" s="160"/>
      <c r="M385" s="161">
        <v>0.26923076923076922</v>
      </c>
      <c r="N385" s="165"/>
      <c r="O385" s="159">
        <f t="shared" si="33"/>
        <v>0.26666666666666666</v>
      </c>
      <c r="P385" s="160"/>
      <c r="Q385" s="161">
        <v>0.42307692307692307</v>
      </c>
      <c r="R385" s="165"/>
    </row>
    <row r="386" spans="1:18" ht="13.15" customHeight="1" x14ac:dyDescent="0.25">
      <c r="A386" s="179"/>
      <c r="B386" s="158" t="s">
        <v>10</v>
      </c>
      <c r="C386" s="159">
        <f t="shared" si="30"/>
        <v>0.63157894736842102</v>
      </c>
      <c r="D386" s="160">
        <v>0.55600000000000005</v>
      </c>
      <c r="E386" s="161">
        <v>0.48484848484848486</v>
      </c>
      <c r="F386" s="162">
        <f>D386-E386</f>
        <v>7.1151515151515188E-2</v>
      </c>
      <c r="G386" s="163">
        <f t="shared" si="31"/>
        <v>0.52631578947368418</v>
      </c>
      <c r="H386" s="160">
        <v>0.25900000000000001</v>
      </c>
      <c r="I386" s="161">
        <v>0.18181818181818182</v>
      </c>
      <c r="J386" s="164">
        <f>H386-I386</f>
        <v>7.7181818181818185E-2</v>
      </c>
      <c r="K386" s="159">
        <f t="shared" si="32"/>
        <v>0.21052631578947367</v>
      </c>
      <c r="L386" s="160">
        <v>0.185</v>
      </c>
      <c r="M386" s="161">
        <v>9.0909090909090912E-2</v>
      </c>
      <c r="N386" s="165">
        <f>L386-M386</f>
        <v>9.4090909090909086E-2</v>
      </c>
      <c r="O386" s="159">
        <f t="shared" si="33"/>
        <v>0.26315789473684209</v>
      </c>
      <c r="P386" s="160">
        <v>0.44400000000000001</v>
      </c>
      <c r="Q386" s="161">
        <v>0.48484848484848486</v>
      </c>
      <c r="R386" s="165">
        <f>P386-Q386</f>
        <v>-4.0848484848484856E-2</v>
      </c>
    </row>
    <row r="387" spans="1:18" ht="13.15" customHeight="1" x14ac:dyDescent="0.25">
      <c r="A387" s="179"/>
      <c r="B387" s="158" t="s">
        <v>104</v>
      </c>
      <c r="C387" s="159">
        <f t="shared" si="30"/>
        <v>0.8571428571428571</v>
      </c>
      <c r="D387" s="160">
        <v>0.375</v>
      </c>
      <c r="E387" s="161">
        <v>0.54794520547945202</v>
      </c>
      <c r="F387" s="162">
        <f>D387-E387</f>
        <v>-0.17294520547945202</v>
      </c>
      <c r="G387" s="163">
        <f t="shared" si="31"/>
        <v>0.9285714285714286</v>
      </c>
      <c r="H387" s="160">
        <v>0.875</v>
      </c>
      <c r="I387" s="161">
        <v>0.76712328767123283</v>
      </c>
      <c r="J387" s="164">
        <f>H387-I387</f>
        <v>0.10787671232876717</v>
      </c>
      <c r="K387" s="159">
        <f t="shared" si="32"/>
        <v>1</v>
      </c>
      <c r="L387" s="160">
        <v>0.875</v>
      </c>
      <c r="M387" s="161">
        <v>0.76712328767123283</v>
      </c>
      <c r="N387" s="165">
        <f>L387-M387</f>
        <v>0.10787671232876717</v>
      </c>
      <c r="O387" s="159">
        <f t="shared" si="33"/>
        <v>0</v>
      </c>
      <c r="P387" s="160">
        <v>0</v>
      </c>
      <c r="Q387" s="161">
        <v>0.12328767123287671</v>
      </c>
      <c r="R387" s="165">
        <f>P387-Q387</f>
        <v>-0.12328767123287671</v>
      </c>
    </row>
    <row r="388" spans="1:18" ht="13.15" customHeight="1" x14ac:dyDescent="0.25">
      <c r="A388" s="179"/>
      <c r="B388" s="166"/>
      <c r="C388" s="159"/>
      <c r="D388" s="160"/>
      <c r="E388" s="161"/>
      <c r="F388" s="162"/>
      <c r="G388" s="163"/>
      <c r="H388" s="160"/>
      <c r="I388" s="161"/>
      <c r="J388" s="164"/>
      <c r="K388" s="159"/>
      <c r="L388" s="160"/>
      <c r="M388" s="161"/>
      <c r="N388" s="165"/>
      <c r="O388" s="159"/>
      <c r="P388" s="160"/>
      <c r="Q388" s="161"/>
      <c r="R388" s="165"/>
    </row>
    <row r="389" spans="1:18" ht="13.15" customHeight="1" x14ac:dyDescent="0.25">
      <c r="A389" s="180"/>
      <c r="B389" s="181" t="s">
        <v>6</v>
      </c>
      <c r="C389" s="167">
        <f t="shared" si="30"/>
        <v>0.55636743215031315</v>
      </c>
      <c r="D389" s="168">
        <v>0.52900000000000003</v>
      </c>
      <c r="E389" s="169">
        <v>0.48216833095577749</v>
      </c>
      <c r="F389" s="170">
        <f>D389-E389</f>
        <v>4.6831669044222535E-2</v>
      </c>
      <c r="G389" s="182">
        <f t="shared" si="31"/>
        <v>0.3288100208768267</v>
      </c>
      <c r="H389" s="168">
        <v>0.28599999999999998</v>
      </c>
      <c r="I389" s="169">
        <v>0.23823109843081311</v>
      </c>
      <c r="J389" s="171">
        <f>H389-I389</f>
        <v>4.7768901569186867E-2</v>
      </c>
      <c r="K389" s="167">
        <f t="shared" si="32"/>
        <v>0.37891440501043844</v>
      </c>
      <c r="L389" s="168">
        <v>0.36299999999999999</v>
      </c>
      <c r="M389" s="169">
        <v>0.32667617689015693</v>
      </c>
      <c r="N389" s="172">
        <f>L389-M389</f>
        <v>3.6323823109843056E-2</v>
      </c>
      <c r="O389" s="167">
        <f t="shared" si="33"/>
        <v>0.31732776617954073</v>
      </c>
      <c r="P389" s="168">
        <v>0.36</v>
      </c>
      <c r="Q389" s="169">
        <v>0.41226818830242506</v>
      </c>
      <c r="R389" s="276">
        <f>P389-Q389</f>
        <v>-5.2268188302425078E-2</v>
      </c>
    </row>
    <row r="391" spans="1:18" ht="13.5" x14ac:dyDescent="0.25">
      <c r="D391" s="66"/>
      <c r="E391" s="66"/>
      <c r="F391" s="66"/>
      <c r="G391" s="66"/>
      <c r="H391" s="67"/>
    </row>
  </sheetData>
  <mergeCells count="34">
    <mergeCell ref="C4:Q4"/>
    <mergeCell ref="C5:E5"/>
    <mergeCell ref="F5:H5"/>
    <mergeCell ref="I5:K5"/>
    <mergeCell ref="L5:N5"/>
    <mergeCell ref="O5:Q5"/>
    <mergeCell ref="C110:E110"/>
    <mergeCell ref="C41:Q41"/>
    <mergeCell ref="C42:E42"/>
    <mergeCell ref="F42:H42"/>
    <mergeCell ref="I42:K42"/>
    <mergeCell ref="L42:N42"/>
    <mergeCell ref="O42:Q42"/>
    <mergeCell ref="C249:E249"/>
    <mergeCell ref="C317:E317"/>
    <mergeCell ref="C318:E318"/>
    <mergeCell ref="C279:F279"/>
    <mergeCell ref="C111:E111"/>
    <mergeCell ref="C354:R354"/>
    <mergeCell ref="C355:R355"/>
    <mergeCell ref="O356:R356"/>
    <mergeCell ref="C280:F280"/>
    <mergeCell ref="C71:F71"/>
    <mergeCell ref="C72:F72"/>
    <mergeCell ref="C140:F140"/>
    <mergeCell ref="C141:F141"/>
    <mergeCell ref="C210:F210"/>
    <mergeCell ref="C211:F211"/>
    <mergeCell ref="C356:F356"/>
    <mergeCell ref="G356:J356"/>
    <mergeCell ref="K356:N356"/>
    <mergeCell ref="C180:E180"/>
    <mergeCell ref="C181:E181"/>
    <mergeCell ref="C248:E2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1"/>
  <sheetViews>
    <sheetView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52"/>
    <col min="2" max="2" width="16.6640625" style="52" customWidth="1"/>
    <col min="3" max="4" width="9.33203125" style="52"/>
    <col min="5" max="6" width="13.33203125" style="52" customWidth="1"/>
    <col min="7" max="7" width="9.33203125" style="52"/>
    <col min="8" max="8" width="14" style="52" customWidth="1"/>
    <col min="9" max="9" width="9.33203125" style="52"/>
    <col min="10" max="10" width="15" style="52" customWidth="1"/>
    <col min="11" max="11" width="13.33203125" style="52" customWidth="1"/>
    <col min="12" max="13" width="9.33203125" style="52"/>
    <col min="14" max="14" width="14.1640625" style="52" customWidth="1"/>
    <col min="15" max="16" width="9.33203125" style="52"/>
    <col min="17" max="17" width="14.5" style="52" customWidth="1"/>
    <col min="18" max="18" width="15.1640625" style="52" customWidth="1"/>
    <col min="19" max="16384" width="9.33203125" style="52"/>
  </cols>
  <sheetData>
    <row r="1" spans="1:17" ht="15.75" x14ac:dyDescent="0.25">
      <c r="A1" s="2" t="s">
        <v>56</v>
      </c>
    </row>
    <row r="3" spans="1:17" ht="12.75" x14ac:dyDescent="0.2">
      <c r="A3" s="45" t="s">
        <v>103</v>
      </c>
    </row>
    <row r="4" spans="1:17" x14ac:dyDescent="0.2">
      <c r="A4" s="119" t="s">
        <v>0</v>
      </c>
      <c r="B4" s="120"/>
      <c r="C4" s="321" t="s">
        <v>57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3"/>
    </row>
    <row r="5" spans="1:17" ht="13.15" customHeight="1" x14ac:dyDescent="0.2">
      <c r="A5" s="121"/>
      <c r="B5" s="122"/>
      <c r="C5" s="294" t="s">
        <v>58</v>
      </c>
      <c r="D5" s="294"/>
      <c r="E5" s="294"/>
      <c r="F5" s="294" t="s">
        <v>59</v>
      </c>
      <c r="G5" s="294"/>
      <c r="H5" s="294"/>
      <c r="I5" s="294" t="s">
        <v>60</v>
      </c>
      <c r="J5" s="294"/>
      <c r="K5" s="294"/>
      <c r="L5" s="295" t="s">
        <v>5</v>
      </c>
      <c r="M5" s="295"/>
      <c r="N5" s="295"/>
      <c r="O5" s="295" t="s">
        <v>6</v>
      </c>
      <c r="P5" s="295"/>
      <c r="Q5" s="295"/>
    </row>
    <row r="6" spans="1:17" x14ac:dyDescent="0.2">
      <c r="A6" s="121"/>
      <c r="B6" s="122"/>
      <c r="C6" s="123" t="s">
        <v>7</v>
      </c>
      <c r="D6" s="123" t="s">
        <v>36</v>
      </c>
      <c r="E6" s="123" t="s">
        <v>37</v>
      </c>
      <c r="F6" s="123" t="s">
        <v>7</v>
      </c>
      <c r="G6" s="123" t="s">
        <v>36</v>
      </c>
      <c r="H6" s="123" t="s">
        <v>37</v>
      </c>
      <c r="I6" s="123" t="s">
        <v>7</v>
      </c>
      <c r="J6" s="123" t="s">
        <v>36</v>
      </c>
      <c r="K6" s="123" t="s">
        <v>37</v>
      </c>
      <c r="L6" s="123" t="s">
        <v>7</v>
      </c>
      <c r="M6" s="123" t="s">
        <v>36</v>
      </c>
      <c r="N6" s="123" t="s">
        <v>37</v>
      </c>
      <c r="O6" s="123" t="s">
        <v>7</v>
      </c>
      <c r="P6" s="123" t="s">
        <v>36</v>
      </c>
      <c r="Q6" s="123" t="s">
        <v>37</v>
      </c>
    </row>
    <row r="7" spans="1:17" ht="13.5" x14ac:dyDescent="0.25">
      <c r="A7" s="124" t="s">
        <v>34</v>
      </c>
      <c r="B7" s="125" t="s">
        <v>8</v>
      </c>
      <c r="C7" s="126">
        <v>20</v>
      </c>
      <c r="D7" s="127">
        <f t="shared" ref="D7:D36" si="0">IF($O7=0,0,C7/$O7)</f>
        <v>0.5714285714285714</v>
      </c>
      <c r="E7" s="128">
        <f>IF(C$38=0,0,C7/C$38)</f>
        <v>4.1580041580041582E-2</v>
      </c>
      <c r="F7" s="126">
        <v>14</v>
      </c>
      <c r="G7" s="127">
        <f t="shared" ref="G7:G36" si="1">IF($O7=0,0,F7/$O7)</f>
        <v>0.4</v>
      </c>
      <c r="H7" s="129">
        <f t="shared" ref="H7:H36" si="2">IF(F$38=0,0,F7/F$38)</f>
        <v>3.6269430051813469E-2</v>
      </c>
      <c r="I7" s="130">
        <v>11</v>
      </c>
      <c r="J7" s="127">
        <f t="shared" ref="J7:J36" si="3">IF($O7=0,0,I7/$O7)</f>
        <v>0.31428571428571428</v>
      </c>
      <c r="K7" s="128">
        <f t="shared" ref="K7:K36" si="4">IF(I$38=0,0,I7/I$38)</f>
        <v>5.5E-2</v>
      </c>
      <c r="L7" s="126">
        <v>15</v>
      </c>
      <c r="M7" s="127">
        <f t="shared" ref="M7:M36" si="5">IF($O7=0,0,L7/$O7)</f>
        <v>0.42857142857142855</v>
      </c>
      <c r="N7" s="129">
        <f t="shared" ref="N7:N36" si="6">IF(L$38=0,0,L7/L$38)</f>
        <v>3.34075723830735E-2</v>
      </c>
      <c r="O7" s="131">
        <v>35</v>
      </c>
      <c r="P7" s="127">
        <f t="shared" ref="P7:P36" si="7">IF($O7=0,0,O7/$O7)</f>
        <v>1</v>
      </c>
      <c r="Q7" s="129">
        <f t="shared" ref="Q7:Q36" si="8">IF(O$38=0,0,O7/O$38)</f>
        <v>3.6458333333333336E-2</v>
      </c>
    </row>
    <row r="8" spans="1:17" ht="13.5" x14ac:dyDescent="0.25">
      <c r="A8" s="124"/>
      <c r="B8" s="125" t="s">
        <v>9</v>
      </c>
      <c r="C8" s="132">
        <v>20</v>
      </c>
      <c r="D8" s="133">
        <f t="shared" si="0"/>
        <v>0.58823529411764708</v>
      </c>
      <c r="E8" s="134">
        <f t="shared" ref="E8:E36" si="9">IF(C$38=0,0,C8/C$38)</f>
        <v>4.1580041580041582E-2</v>
      </c>
      <c r="F8" s="132">
        <v>19</v>
      </c>
      <c r="G8" s="133">
        <f t="shared" si="1"/>
        <v>0.55882352941176472</v>
      </c>
      <c r="H8" s="135">
        <f t="shared" si="2"/>
        <v>4.9222797927461141E-2</v>
      </c>
      <c r="I8" s="136">
        <v>8</v>
      </c>
      <c r="J8" s="133">
        <f t="shared" si="3"/>
        <v>0.23529411764705882</v>
      </c>
      <c r="K8" s="134">
        <f t="shared" si="4"/>
        <v>0.04</v>
      </c>
      <c r="L8" s="132">
        <v>14</v>
      </c>
      <c r="M8" s="133">
        <f t="shared" si="5"/>
        <v>0.41176470588235292</v>
      </c>
      <c r="N8" s="135">
        <f t="shared" si="6"/>
        <v>3.1180400890868598E-2</v>
      </c>
      <c r="O8" s="137">
        <v>34</v>
      </c>
      <c r="P8" s="133">
        <f t="shared" si="7"/>
        <v>1</v>
      </c>
      <c r="Q8" s="135">
        <f t="shared" si="8"/>
        <v>3.5416666666666666E-2</v>
      </c>
    </row>
    <row r="9" spans="1:17" ht="13.5" x14ac:dyDescent="0.25">
      <c r="A9" s="124"/>
      <c r="B9" s="125" t="s">
        <v>45</v>
      </c>
      <c r="C9" s="132">
        <v>2</v>
      </c>
      <c r="D9" s="133">
        <f t="shared" si="0"/>
        <v>0.4</v>
      </c>
      <c r="E9" s="134">
        <f t="shared" si="9"/>
        <v>4.1580041580041582E-3</v>
      </c>
      <c r="F9" s="132">
        <v>2</v>
      </c>
      <c r="G9" s="133">
        <f t="shared" si="1"/>
        <v>0.4</v>
      </c>
      <c r="H9" s="135">
        <f t="shared" si="2"/>
        <v>5.1813471502590676E-3</v>
      </c>
      <c r="I9" s="136">
        <v>1</v>
      </c>
      <c r="J9" s="133">
        <f t="shared" si="3"/>
        <v>0.2</v>
      </c>
      <c r="K9" s="134">
        <f t="shared" si="4"/>
        <v>5.0000000000000001E-3</v>
      </c>
      <c r="L9" s="132">
        <v>2</v>
      </c>
      <c r="M9" s="133">
        <f t="shared" si="5"/>
        <v>0.4</v>
      </c>
      <c r="N9" s="135">
        <f t="shared" si="6"/>
        <v>4.4543429844097994E-3</v>
      </c>
      <c r="O9" s="137">
        <v>5</v>
      </c>
      <c r="P9" s="133">
        <f t="shared" si="7"/>
        <v>1</v>
      </c>
      <c r="Q9" s="135">
        <f t="shared" si="8"/>
        <v>5.208333333333333E-3</v>
      </c>
    </row>
    <row r="10" spans="1:17" ht="13.5" x14ac:dyDescent="0.25">
      <c r="A10" s="124"/>
      <c r="B10" s="125" t="s">
        <v>46</v>
      </c>
      <c r="C10" s="132">
        <v>31</v>
      </c>
      <c r="D10" s="133">
        <f t="shared" si="0"/>
        <v>0.5636363636363636</v>
      </c>
      <c r="E10" s="134">
        <f t="shared" si="9"/>
        <v>6.4449064449064453E-2</v>
      </c>
      <c r="F10" s="132">
        <v>20</v>
      </c>
      <c r="G10" s="133">
        <f t="shared" si="1"/>
        <v>0.36363636363636365</v>
      </c>
      <c r="H10" s="135">
        <f t="shared" si="2"/>
        <v>5.181347150259067E-2</v>
      </c>
      <c r="I10" s="136">
        <v>9</v>
      </c>
      <c r="J10" s="133">
        <f t="shared" si="3"/>
        <v>0.16363636363636364</v>
      </c>
      <c r="K10" s="134">
        <f t="shared" si="4"/>
        <v>4.4999999999999998E-2</v>
      </c>
      <c r="L10" s="132">
        <v>21</v>
      </c>
      <c r="M10" s="133">
        <f t="shared" si="5"/>
        <v>0.38181818181818183</v>
      </c>
      <c r="N10" s="135">
        <f t="shared" si="6"/>
        <v>4.6770601336302897E-2</v>
      </c>
      <c r="O10" s="137">
        <v>55</v>
      </c>
      <c r="P10" s="133">
        <f t="shared" si="7"/>
        <v>1</v>
      </c>
      <c r="Q10" s="135">
        <f t="shared" si="8"/>
        <v>5.7291666666666664E-2</v>
      </c>
    </row>
    <row r="11" spans="1:17" ht="13.5" x14ac:dyDescent="0.25">
      <c r="A11" s="124"/>
      <c r="B11" s="125" t="s">
        <v>19</v>
      </c>
      <c r="C11" s="132">
        <v>7</v>
      </c>
      <c r="D11" s="133">
        <f t="shared" si="0"/>
        <v>0.17948717948717949</v>
      </c>
      <c r="E11" s="134">
        <f t="shared" si="9"/>
        <v>1.4553014553014554E-2</v>
      </c>
      <c r="F11" s="132">
        <v>11</v>
      </c>
      <c r="G11" s="133">
        <f t="shared" si="1"/>
        <v>0.28205128205128205</v>
      </c>
      <c r="H11" s="135">
        <f t="shared" si="2"/>
        <v>2.8497409326424871E-2</v>
      </c>
      <c r="I11" s="136">
        <v>1</v>
      </c>
      <c r="J11" s="133">
        <f t="shared" si="3"/>
        <v>2.564102564102564E-2</v>
      </c>
      <c r="K11" s="134">
        <f t="shared" si="4"/>
        <v>5.0000000000000001E-3</v>
      </c>
      <c r="L11" s="132">
        <v>26</v>
      </c>
      <c r="M11" s="133">
        <f t="shared" si="5"/>
        <v>0.66666666666666663</v>
      </c>
      <c r="N11" s="135">
        <f t="shared" si="6"/>
        <v>5.7906458797327393E-2</v>
      </c>
      <c r="O11" s="137">
        <v>39</v>
      </c>
      <c r="P11" s="133">
        <f t="shared" si="7"/>
        <v>1</v>
      </c>
      <c r="Q11" s="135">
        <f t="shared" si="8"/>
        <v>4.0625000000000001E-2</v>
      </c>
    </row>
    <row r="12" spans="1:17" ht="13.5" x14ac:dyDescent="0.25">
      <c r="A12" s="124"/>
      <c r="B12" s="125" t="s">
        <v>11</v>
      </c>
      <c r="C12" s="132">
        <v>28</v>
      </c>
      <c r="D12" s="133">
        <f t="shared" si="0"/>
        <v>0.68292682926829273</v>
      </c>
      <c r="E12" s="134">
        <f t="shared" si="9"/>
        <v>5.8212058212058215E-2</v>
      </c>
      <c r="F12" s="132">
        <v>27</v>
      </c>
      <c r="G12" s="133">
        <f t="shared" si="1"/>
        <v>0.65853658536585369</v>
      </c>
      <c r="H12" s="135">
        <f t="shared" si="2"/>
        <v>6.9948186528497408E-2</v>
      </c>
      <c r="I12" s="136">
        <v>10</v>
      </c>
      <c r="J12" s="133">
        <f t="shared" si="3"/>
        <v>0.24390243902439024</v>
      </c>
      <c r="K12" s="134">
        <f t="shared" si="4"/>
        <v>0.05</v>
      </c>
      <c r="L12" s="132">
        <v>13</v>
      </c>
      <c r="M12" s="133">
        <f t="shared" si="5"/>
        <v>0.31707317073170732</v>
      </c>
      <c r="N12" s="135">
        <f t="shared" si="6"/>
        <v>2.8953229398663696E-2</v>
      </c>
      <c r="O12" s="137">
        <v>41</v>
      </c>
      <c r="P12" s="133">
        <f t="shared" si="7"/>
        <v>1</v>
      </c>
      <c r="Q12" s="135">
        <f t="shared" si="8"/>
        <v>4.2708333333333334E-2</v>
      </c>
    </row>
    <row r="13" spans="1:17" ht="13.5" x14ac:dyDescent="0.25">
      <c r="A13" s="124"/>
      <c r="B13" s="125" t="s">
        <v>13</v>
      </c>
      <c r="C13" s="132">
        <v>5</v>
      </c>
      <c r="D13" s="133">
        <f t="shared" si="0"/>
        <v>0.83333333333333337</v>
      </c>
      <c r="E13" s="134">
        <f t="shared" si="9"/>
        <v>1.0395010395010396E-2</v>
      </c>
      <c r="F13" s="132">
        <v>5</v>
      </c>
      <c r="G13" s="133">
        <f t="shared" si="1"/>
        <v>0.83333333333333337</v>
      </c>
      <c r="H13" s="135">
        <f t="shared" si="2"/>
        <v>1.2953367875647668E-2</v>
      </c>
      <c r="I13" s="136">
        <v>5</v>
      </c>
      <c r="J13" s="133">
        <f t="shared" si="3"/>
        <v>0.83333333333333337</v>
      </c>
      <c r="K13" s="134">
        <f t="shared" si="4"/>
        <v>2.5000000000000001E-2</v>
      </c>
      <c r="L13" s="132">
        <v>1</v>
      </c>
      <c r="M13" s="133">
        <f t="shared" si="5"/>
        <v>0.16666666666666666</v>
      </c>
      <c r="N13" s="135">
        <f t="shared" si="6"/>
        <v>2.2271714922048997E-3</v>
      </c>
      <c r="O13" s="137">
        <v>6</v>
      </c>
      <c r="P13" s="133">
        <f t="shared" si="7"/>
        <v>1</v>
      </c>
      <c r="Q13" s="135">
        <f t="shared" si="8"/>
        <v>6.2500000000000003E-3</v>
      </c>
    </row>
    <row r="14" spans="1:17" ht="13.5" x14ac:dyDescent="0.25">
      <c r="A14" s="124"/>
      <c r="B14" s="125" t="s">
        <v>15</v>
      </c>
      <c r="C14" s="132">
        <v>3</v>
      </c>
      <c r="D14" s="133">
        <f t="shared" si="0"/>
        <v>0.16666666666666666</v>
      </c>
      <c r="E14" s="134">
        <f t="shared" si="9"/>
        <v>6.2370062370062374E-3</v>
      </c>
      <c r="F14" s="132">
        <v>3</v>
      </c>
      <c r="G14" s="133">
        <f t="shared" si="1"/>
        <v>0.16666666666666666</v>
      </c>
      <c r="H14" s="135">
        <f t="shared" si="2"/>
        <v>7.7720207253886009E-3</v>
      </c>
      <c r="I14" s="136">
        <v>1</v>
      </c>
      <c r="J14" s="133">
        <f t="shared" si="3"/>
        <v>5.5555555555555552E-2</v>
      </c>
      <c r="K14" s="134">
        <f t="shared" si="4"/>
        <v>5.0000000000000001E-3</v>
      </c>
      <c r="L14" s="132">
        <v>14</v>
      </c>
      <c r="M14" s="133">
        <f t="shared" si="5"/>
        <v>0.77777777777777779</v>
      </c>
      <c r="N14" s="135">
        <f t="shared" si="6"/>
        <v>3.1180400890868598E-2</v>
      </c>
      <c r="O14" s="137">
        <v>18</v>
      </c>
      <c r="P14" s="133">
        <f t="shared" si="7"/>
        <v>1</v>
      </c>
      <c r="Q14" s="135">
        <f t="shared" si="8"/>
        <v>1.8749999999999999E-2</v>
      </c>
    </row>
    <row r="15" spans="1:17" ht="13.5" x14ac:dyDescent="0.25">
      <c r="A15" s="124"/>
      <c r="B15" s="125" t="s">
        <v>16</v>
      </c>
      <c r="C15" s="132">
        <v>22</v>
      </c>
      <c r="D15" s="133">
        <f t="shared" si="0"/>
        <v>0.57894736842105265</v>
      </c>
      <c r="E15" s="134">
        <f t="shared" si="9"/>
        <v>4.5738045738045741E-2</v>
      </c>
      <c r="F15" s="132">
        <v>12</v>
      </c>
      <c r="G15" s="133">
        <f t="shared" si="1"/>
        <v>0.31578947368421051</v>
      </c>
      <c r="H15" s="135">
        <f t="shared" si="2"/>
        <v>3.1088082901554404E-2</v>
      </c>
      <c r="I15" s="136">
        <v>11</v>
      </c>
      <c r="J15" s="133">
        <f t="shared" si="3"/>
        <v>0.28947368421052633</v>
      </c>
      <c r="K15" s="134">
        <f t="shared" si="4"/>
        <v>5.5E-2</v>
      </c>
      <c r="L15" s="132">
        <v>15</v>
      </c>
      <c r="M15" s="133">
        <f t="shared" si="5"/>
        <v>0.39473684210526316</v>
      </c>
      <c r="N15" s="135">
        <f t="shared" si="6"/>
        <v>3.34075723830735E-2</v>
      </c>
      <c r="O15" s="137">
        <v>38</v>
      </c>
      <c r="P15" s="133">
        <f t="shared" si="7"/>
        <v>1</v>
      </c>
      <c r="Q15" s="135">
        <f t="shared" si="8"/>
        <v>3.9583333333333331E-2</v>
      </c>
    </row>
    <row r="16" spans="1:17" ht="13.5" x14ac:dyDescent="0.25">
      <c r="A16" s="124"/>
      <c r="B16" s="125" t="s">
        <v>17</v>
      </c>
      <c r="C16" s="132">
        <v>10</v>
      </c>
      <c r="D16" s="133">
        <f t="shared" si="0"/>
        <v>0.55555555555555558</v>
      </c>
      <c r="E16" s="134">
        <f t="shared" si="9"/>
        <v>2.0790020790020791E-2</v>
      </c>
      <c r="F16" s="132">
        <v>8</v>
      </c>
      <c r="G16" s="133">
        <f t="shared" si="1"/>
        <v>0.44444444444444442</v>
      </c>
      <c r="H16" s="135">
        <f t="shared" si="2"/>
        <v>2.072538860103627E-2</v>
      </c>
      <c r="I16" s="136">
        <v>5</v>
      </c>
      <c r="J16" s="133">
        <f t="shared" si="3"/>
        <v>0.27777777777777779</v>
      </c>
      <c r="K16" s="134">
        <f t="shared" si="4"/>
        <v>2.5000000000000001E-2</v>
      </c>
      <c r="L16" s="132">
        <v>7</v>
      </c>
      <c r="M16" s="133">
        <f t="shared" si="5"/>
        <v>0.3888888888888889</v>
      </c>
      <c r="N16" s="135">
        <f t="shared" si="6"/>
        <v>1.5590200445434299E-2</v>
      </c>
      <c r="O16" s="137">
        <v>18</v>
      </c>
      <c r="P16" s="133">
        <f t="shared" si="7"/>
        <v>1</v>
      </c>
      <c r="Q16" s="135">
        <f t="shared" si="8"/>
        <v>1.8749999999999999E-2</v>
      </c>
    </row>
    <row r="17" spans="1:17" ht="13.5" x14ac:dyDescent="0.25">
      <c r="A17" s="124"/>
      <c r="B17" s="125" t="s">
        <v>47</v>
      </c>
      <c r="C17" s="132">
        <v>12</v>
      </c>
      <c r="D17" s="133">
        <f t="shared" si="0"/>
        <v>0.75</v>
      </c>
      <c r="E17" s="134">
        <f t="shared" si="9"/>
        <v>2.4948024948024949E-2</v>
      </c>
      <c r="F17" s="132">
        <v>6</v>
      </c>
      <c r="G17" s="133">
        <f t="shared" si="1"/>
        <v>0.375</v>
      </c>
      <c r="H17" s="135">
        <f t="shared" si="2"/>
        <v>1.5544041450777202E-2</v>
      </c>
      <c r="I17" s="136">
        <v>0</v>
      </c>
      <c r="J17" s="133">
        <f t="shared" si="3"/>
        <v>0</v>
      </c>
      <c r="K17" s="134">
        <f t="shared" si="4"/>
        <v>0</v>
      </c>
      <c r="L17" s="132">
        <v>4</v>
      </c>
      <c r="M17" s="133">
        <f t="shared" si="5"/>
        <v>0.25</v>
      </c>
      <c r="N17" s="135">
        <f t="shared" si="6"/>
        <v>8.9086859688195987E-3</v>
      </c>
      <c r="O17" s="137">
        <v>16</v>
      </c>
      <c r="P17" s="133">
        <f t="shared" si="7"/>
        <v>1</v>
      </c>
      <c r="Q17" s="135">
        <f t="shared" si="8"/>
        <v>1.6666666666666666E-2</v>
      </c>
    </row>
    <row r="18" spans="1:17" ht="13.5" x14ac:dyDescent="0.25">
      <c r="A18" s="124"/>
      <c r="B18" s="125" t="s">
        <v>12</v>
      </c>
      <c r="C18" s="132">
        <v>51</v>
      </c>
      <c r="D18" s="133">
        <f t="shared" si="0"/>
        <v>0.51515151515151514</v>
      </c>
      <c r="E18" s="134">
        <f t="shared" si="9"/>
        <v>0.10602910602910603</v>
      </c>
      <c r="F18" s="132">
        <v>42</v>
      </c>
      <c r="G18" s="133">
        <f t="shared" si="1"/>
        <v>0.42424242424242425</v>
      </c>
      <c r="H18" s="135">
        <f t="shared" si="2"/>
        <v>0.10880829015544041</v>
      </c>
      <c r="I18" s="136">
        <v>21</v>
      </c>
      <c r="J18" s="133">
        <f t="shared" si="3"/>
        <v>0.21212121212121213</v>
      </c>
      <c r="K18" s="134">
        <f t="shared" si="4"/>
        <v>0.105</v>
      </c>
      <c r="L18" s="132">
        <v>44</v>
      </c>
      <c r="M18" s="133">
        <f t="shared" si="5"/>
        <v>0.44444444444444442</v>
      </c>
      <c r="N18" s="135">
        <f t="shared" si="6"/>
        <v>9.7995545657015584E-2</v>
      </c>
      <c r="O18" s="137">
        <v>99</v>
      </c>
      <c r="P18" s="133">
        <f t="shared" si="7"/>
        <v>1</v>
      </c>
      <c r="Q18" s="135">
        <f t="shared" si="8"/>
        <v>0.10312499999999999</v>
      </c>
    </row>
    <row r="19" spans="1:17" ht="13.5" x14ac:dyDescent="0.25">
      <c r="A19" s="124"/>
      <c r="B19" s="125" t="s">
        <v>18</v>
      </c>
      <c r="C19" s="132">
        <v>3</v>
      </c>
      <c r="D19" s="133">
        <f t="shared" si="0"/>
        <v>9.6774193548387094E-2</v>
      </c>
      <c r="E19" s="134">
        <f t="shared" si="9"/>
        <v>6.2370062370062374E-3</v>
      </c>
      <c r="F19" s="132">
        <v>1</v>
      </c>
      <c r="G19" s="133">
        <f t="shared" si="1"/>
        <v>3.2258064516129031E-2</v>
      </c>
      <c r="H19" s="135">
        <f t="shared" si="2"/>
        <v>2.5906735751295338E-3</v>
      </c>
      <c r="I19" s="136">
        <v>2</v>
      </c>
      <c r="J19" s="133">
        <f t="shared" si="3"/>
        <v>6.4516129032258063E-2</v>
      </c>
      <c r="K19" s="134">
        <f t="shared" si="4"/>
        <v>0.01</v>
      </c>
      <c r="L19" s="132">
        <v>28</v>
      </c>
      <c r="M19" s="133">
        <f t="shared" si="5"/>
        <v>0.90322580645161288</v>
      </c>
      <c r="N19" s="135">
        <f t="shared" si="6"/>
        <v>6.2360801781737196E-2</v>
      </c>
      <c r="O19" s="137">
        <v>31</v>
      </c>
      <c r="P19" s="133">
        <f t="shared" si="7"/>
        <v>1</v>
      </c>
      <c r="Q19" s="135">
        <f t="shared" si="8"/>
        <v>3.229166666666667E-2</v>
      </c>
    </row>
    <row r="20" spans="1:17" ht="13.5" x14ac:dyDescent="0.25">
      <c r="A20" s="124"/>
      <c r="B20" s="125" t="s">
        <v>20</v>
      </c>
      <c r="C20" s="132">
        <v>24</v>
      </c>
      <c r="D20" s="133">
        <f t="shared" si="0"/>
        <v>0.52173913043478259</v>
      </c>
      <c r="E20" s="134">
        <f t="shared" si="9"/>
        <v>4.9896049896049899E-2</v>
      </c>
      <c r="F20" s="132">
        <v>23</v>
      </c>
      <c r="G20" s="133">
        <f t="shared" si="1"/>
        <v>0.5</v>
      </c>
      <c r="H20" s="135">
        <f t="shared" si="2"/>
        <v>5.9585492227979271E-2</v>
      </c>
      <c r="I20" s="136">
        <v>8</v>
      </c>
      <c r="J20" s="133">
        <f t="shared" si="3"/>
        <v>0.17391304347826086</v>
      </c>
      <c r="K20" s="134">
        <f t="shared" si="4"/>
        <v>0.04</v>
      </c>
      <c r="L20" s="132">
        <v>22</v>
      </c>
      <c r="M20" s="133">
        <f t="shared" si="5"/>
        <v>0.47826086956521741</v>
      </c>
      <c r="N20" s="135">
        <f t="shared" si="6"/>
        <v>4.8997772828507792E-2</v>
      </c>
      <c r="O20" s="137">
        <v>46</v>
      </c>
      <c r="P20" s="133">
        <f t="shared" si="7"/>
        <v>1</v>
      </c>
      <c r="Q20" s="135">
        <f t="shared" si="8"/>
        <v>4.791666666666667E-2</v>
      </c>
    </row>
    <row r="21" spans="1:17" ht="13.5" x14ac:dyDescent="0.25">
      <c r="A21" s="124"/>
      <c r="B21" s="125" t="s">
        <v>21</v>
      </c>
      <c r="C21" s="132">
        <v>16</v>
      </c>
      <c r="D21" s="133">
        <f t="shared" si="0"/>
        <v>0.55172413793103448</v>
      </c>
      <c r="E21" s="134">
        <f t="shared" si="9"/>
        <v>3.3264033264033266E-2</v>
      </c>
      <c r="F21" s="132">
        <v>11</v>
      </c>
      <c r="G21" s="133">
        <f t="shared" si="1"/>
        <v>0.37931034482758619</v>
      </c>
      <c r="H21" s="135">
        <f t="shared" si="2"/>
        <v>2.8497409326424871E-2</v>
      </c>
      <c r="I21" s="136">
        <v>8</v>
      </c>
      <c r="J21" s="133">
        <f t="shared" si="3"/>
        <v>0.27586206896551724</v>
      </c>
      <c r="K21" s="134">
        <f t="shared" si="4"/>
        <v>0.04</v>
      </c>
      <c r="L21" s="132">
        <v>13</v>
      </c>
      <c r="M21" s="133">
        <f t="shared" si="5"/>
        <v>0.44827586206896552</v>
      </c>
      <c r="N21" s="135">
        <f t="shared" si="6"/>
        <v>2.8953229398663696E-2</v>
      </c>
      <c r="O21" s="137">
        <v>29</v>
      </c>
      <c r="P21" s="133">
        <f t="shared" si="7"/>
        <v>1</v>
      </c>
      <c r="Q21" s="135">
        <f t="shared" si="8"/>
        <v>3.0208333333333334E-2</v>
      </c>
    </row>
    <row r="22" spans="1:17" ht="13.5" x14ac:dyDescent="0.25">
      <c r="A22" s="124"/>
      <c r="B22" s="125" t="s">
        <v>22</v>
      </c>
      <c r="C22" s="132">
        <v>39</v>
      </c>
      <c r="D22" s="133">
        <f t="shared" si="0"/>
        <v>0.33620689655172414</v>
      </c>
      <c r="E22" s="134">
        <f t="shared" si="9"/>
        <v>8.1081081081081086E-2</v>
      </c>
      <c r="F22" s="132">
        <v>17</v>
      </c>
      <c r="G22" s="133">
        <f t="shared" si="1"/>
        <v>0.14655172413793102</v>
      </c>
      <c r="H22" s="135">
        <f t="shared" si="2"/>
        <v>4.4041450777202069E-2</v>
      </c>
      <c r="I22" s="136">
        <v>6</v>
      </c>
      <c r="J22" s="133">
        <f t="shared" si="3"/>
        <v>5.1724137931034482E-2</v>
      </c>
      <c r="K22" s="134">
        <f t="shared" si="4"/>
        <v>0.03</v>
      </c>
      <c r="L22" s="132">
        <v>76</v>
      </c>
      <c r="M22" s="133">
        <f t="shared" si="5"/>
        <v>0.65517241379310343</v>
      </c>
      <c r="N22" s="135">
        <f t="shared" si="6"/>
        <v>0.16926503340757237</v>
      </c>
      <c r="O22" s="137">
        <v>116</v>
      </c>
      <c r="P22" s="133">
        <f t="shared" si="7"/>
        <v>1</v>
      </c>
      <c r="Q22" s="135">
        <f t="shared" si="8"/>
        <v>0.12083333333333333</v>
      </c>
    </row>
    <row r="23" spans="1:17" ht="13.5" x14ac:dyDescent="0.25">
      <c r="A23" s="124"/>
      <c r="B23" s="125" t="s">
        <v>48</v>
      </c>
      <c r="C23" s="132">
        <v>2</v>
      </c>
      <c r="D23" s="133">
        <f t="shared" si="0"/>
        <v>7.1428571428571425E-2</v>
      </c>
      <c r="E23" s="134">
        <f t="shared" si="9"/>
        <v>4.1580041580041582E-3</v>
      </c>
      <c r="F23" s="132">
        <v>1</v>
      </c>
      <c r="G23" s="133">
        <f t="shared" si="1"/>
        <v>3.5714285714285712E-2</v>
      </c>
      <c r="H23" s="135">
        <f t="shared" si="2"/>
        <v>2.5906735751295338E-3</v>
      </c>
      <c r="I23" s="136">
        <v>0</v>
      </c>
      <c r="J23" s="133">
        <f t="shared" si="3"/>
        <v>0</v>
      </c>
      <c r="K23" s="134">
        <f t="shared" si="4"/>
        <v>0</v>
      </c>
      <c r="L23" s="132">
        <v>26</v>
      </c>
      <c r="M23" s="133">
        <f t="shared" si="5"/>
        <v>0.9285714285714286</v>
      </c>
      <c r="N23" s="135">
        <f t="shared" si="6"/>
        <v>5.7906458797327393E-2</v>
      </c>
      <c r="O23" s="137">
        <v>28</v>
      </c>
      <c r="P23" s="133">
        <f t="shared" si="7"/>
        <v>1</v>
      </c>
      <c r="Q23" s="135">
        <f t="shared" si="8"/>
        <v>2.9166666666666667E-2</v>
      </c>
    </row>
    <row r="24" spans="1:17" ht="13.5" x14ac:dyDescent="0.25">
      <c r="A24" s="124"/>
      <c r="B24" s="125" t="s">
        <v>23</v>
      </c>
      <c r="C24" s="132">
        <v>1</v>
      </c>
      <c r="D24" s="133">
        <f t="shared" si="0"/>
        <v>0.33333333333333331</v>
      </c>
      <c r="E24" s="134">
        <f t="shared" si="9"/>
        <v>2.0790020790020791E-3</v>
      </c>
      <c r="F24" s="132">
        <v>1</v>
      </c>
      <c r="G24" s="133">
        <f t="shared" si="1"/>
        <v>0.33333333333333331</v>
      </c>
      <c r="H24" s="135">
        <f t="shared" si="2"/>
        <v>2.5906735751295338E-3</v>
      </c>
      <c r="I24" s="136">
        <v>1</v>
      </c>
      <c r="J24" s="133">
        <f t="shared" si="3"/>
        <v>0.33333333333333331</v>
      </c>
      <c r="K24" s="134">
        <f t="shared" si="4"/>
        <v>5.0000000000000001E-3</v>
      </c>
      <c r="L24" s="132">
        <v>2</v>
      </c>
      <c r="M24" s="133">
        <f t="shared" si="5"/>
        <v>0.66666666666666663</v>
      </c>
      <c r="N24" s="135">
        <f t="shared" si="6"/>
        <v>4.4543429844097994E-3</v>
      </c>
      <c r="O24" s="137">
        <v>3</v>
      </c>
      <c r="P24" s="133">
        <f t="shared" si="7"/>
        <v>1</v>
      </c>
      <c r="Q24" s="135">
        <f t="shared" si="8"/>
        <v>3.1250000000000002E-3</v>
      </c>
    </row>
    <row r="25" spans="1:17" ht="13.5" x14ac:dyDescent="0.25">
      <c r="A25" s="124"/>
      <c r="B25" s="125" t="s">
        <v>29</v>
      </c>
      <c r="C25" s="132">
        <v>2</v>
      </c>
      <c r="D25" s="133">
        <f t="shared" si="0"/>
        <v>0.4</v>
      </c>
      <c r="E25" s="134">
        <f t="shared" si="9"/>
        <v>4.1580041580041582E-3</v>
      </c>
      <c r="F25" s="132">
        <v>4</v>
      </c>
      <c r="G25" s="133">
        <f t="shared" si="1"/>
        <v>0.8</v>
      </c>
      <c r="H25" s="135">
        <f t="shared" si="2"/>
        <v>1.0362694300518135E-2</v>
      </c>
      <c r="I25" s="136">
        <v>3</v>
      </c>
      <c r="J25" s="133">
        <f t="shared" si="3"/>
        <v>0.6</v>
      </c>
      <c r="K25" s="134">
        <f t="shared" si="4"/>
        <v>1.4999999999999999E-2</v>
      </c>
      <c r="L25" s="132">
        <v>1</v>
      </c>
      <c r="M25" s="133">
        <f t="shared" si="5"/>
        <v>0.2</v>
      </c>
      <c r="N25" s="135">
        <f t="shared" si="6"/>
        <v>2.2271714922048997E-3</v>
      </c>
      <c r="O25" s="137">
        <v>5</v>
      </c>
      <c r="P25" s="133">
        <f t="shared" si="7"/>
        <v>1</v>
      </c>
      <c r="Q25" s="135">
        <f t="shared" si="8"/>
        <v>5.208333333333333E-3</v>
      </c>
    </row>
    <row r="26" spans="1:17" ht="13.5" x14ac:dyDescent="0.25">
      <c r="A26" s="124"/>
      <c r="B26" s="125" t="s">
        <v>24</v>
      </c>
      <c r="C26" s="132">
        <v>6</v>
      </c>
      <c r="D26" s="133">
        <f t="shared" si="0"/>
        <v>0.75</v>
      </c>
      <c r="E26" s="134">
        <f t="shared" si="9"/>
        <v>1.2474012474012475E-2</v>
      </c>
      <c r="F26" s="132">
        <v>7</v>
      </c>
      <c r="G26" s="133">
        <f t="shared" si="1"/>
        <v>0.875</v>
      </c>
      <c r="H26" s="135">
        <f t="shared" si="2"/>
        <v>1.8134715025906734E-2</v>
      </c>
      <c r="I26" s="136">
        <v>4</v>
      </c>
      <c r="J26" s="133">
        <f t="shared" si="3"/>
        <v>0.5</v>
      </c>
      <c r="K26" s="134">
        <f t="shared" si="4"/>
        <v>0.02</v>
      </c>
      <c r="L26" s="132">
        <v>0</v>
      </c>
      <c r="M26" s="133">
        <f t="shared" si="5"/>
        <v>0</v>
      </c>
      <c r="N26" s="135">
        <f t="shared" si="6"/>
        <v>0</v>
      </c>
      <c r="O26" s="137">
        <v>8</v>
      </c>
      <c r="P26" s="133">
        <f t="shared" si="7"/>
        <v>1</v>
      </c>
      <c r="Q26" s="135">
        <f t="shared" si="8"/>
        <v>8.3333333333333332E-3</v>
      </c>
    </row>
    <row r="27" spans="1:17" ht="13.5" x14ac:dyDescent="0.25">
      <c r="A27" s="124"/>
      <c r="B27" s="125" t="s">
        <v>25</v>
      </c>
      <c r="C27" s="132">
        <v>8</v>
      </c>
      <c r="D27" s="133">
        <f t="shared" si="0"/>
        <v>0.61538461538461542</v>
      </c>
      <c r="E27" s="134">
        <f t="shared" si="9"/>
        <v>1.6632016632016633E-2</v>
      </c>
      <c r="F27" s="132">
        <v>7</v>
      </c>
      <c r="G27" s="133">
        <f t="shared" si="1"/>
        <v>0.53846153846153844</v>
      </c>
      <c r="H27" s="135">
        <f t="shared" si="2"/>
        <v>1.8134715025906734E-2</v>
      </c>
      <c r="I27" s="136">
        <v>3</v>
      </c>
      <c r="J27" s="133">
        <f t="shared" si="3"/>
        <v>0.23076923076923078</v>
      </c>
      <c r="K27" s="134">
        <f t="shared" si="4"/>
        <v>1.4999999999999999E-2</v>
      </c>
      <c r="L27" s="132">
        <v>4</v>
      </c>
      <c r="M27" s="133">
        <f t="shared" si="5"/>
        <v>0.30769230769230771</v>
      </c>
      <c r="N27" s="135">
        <f t="shared" si="6"/>
        <v>8.9086859688195987E-3</v>
      </c>
      <c r="O27" s="137">
        <v>13</v>
      </c>
      <c r="P27" s="133">
        <f t="shared" si="7"/>
        <v>1</v>
      </c>
      <c r="Q27" s="135">
        <f t="shared" si="8"/>
        <v>1.3541666666666667E-2</v>
      </c>
    </row>
    <row r="28" spans="1:17" ht="13.5" x14ac:dyDescent="0.25">
      <c r="A28" s="124"/>
      <c r="B28" s="125" t="s">
        <v>26</v>
      </c>
      <c r="C28" s="132">
        <v>28</v>
      </c>
      <c r="D28" s="133">
        <f t="shared" si="0"/>
        <v>0.68292682926829273</v>
      </c>
      <c r="E28" s="134">
        <f t="shared" si="9"/>
        <v>5.8212058212058215E-2</v>
      </c>
      <c r="F28" s="132">
        <v>24</v>
      </c>
      <c r="G28" s="133">
        <f t="shared" si="1"/>
        <v>0.58536585365853655</v>
      </c>
      <c r="H28" s="135">
        <f t="shared" si="2"/>
        <v>6.2176165803108807E-2</v>
      </c>
      <c r="I28" s="136">
        <v>11</v>
      </c>
      <c r="J28" s="133">
        <f t="shared" si="3"/>
        <v>0.26829268292682928</v>
      </c>
      <c r="K28" s="134">
        <f t="shared" si="4"/>
        <v>5.5E-2</v>
      </c>
      <c r="L28" s="132">
        <v>13</v>
      </c>
      <c r="M28" s="133">
        <f t="shared" si="5"/>
        <v>0.31707317073170732</v>
      </c>
      <c r="N28" s="135">
        <f t="shared" si="6"/>
        <v>2.8953229398663696E-2</v>
      </c>
      <c r="O28" s="137">
        <v>41</v>
      </c>
      <c r="P28" s="133">
        <f t="shared" si="7"/>
        <v>1</v>
      </c>
      <c r="Q28" s="135">
        <f t="shared" si="8"/>
        <v>4.2708333333333334E-2</v>
      </c>
    </row>
    <row r="29" spans="1:17" ht="13.5" x14ac:dyDescent="0.25">
      <c r="A29" s="124"/>
      <c r="B29" s="125" t="s">
        <v>49</v>
      </c>
      <c r="C29" s="132">
        <v>16</v>
      </c>
      <c r="D29" s="133">
        <f t="shared" si="0"/>
        <v>0.61538461538461542</v>
      </c>
      <c r="E29" s="134">
        <f t="shared" si="9"/>
        <v>3.3264033264033266E-2</v>
      </c>
      <c r="F29" s="132">
        <v>15</v>
      </c>
      <c r="G29" s="133">
        <f t="shared" si="1"/>
        <v>0.57692307692307687</v>
      </c>
      <c r="H29" s="135">
        <f t="shared" si="2"/>
        <v>3.8860103626943004E-2</v>
      </c>
      <c r="I29" s="136">
        <v>13</v>
      </c>
      <c r="J29" s="133">
        <f t="shared" si="3"/>
        <v>0.5</v>
      </c>
      <c r="K29" s="134">
        <f t="shared" si="4"/>
        <v>6.5000000000000002E-2</v>
      </c>
      <c r="L29" s="132">
        <v>10</v>
      </c>
      <c r="M29" s="133">
        <f t="shared" si="5"/>
        <v>0.38461538461538464</v>
      </c>
      <c r="N29" s="135">
        <f t="shared" si="6"/>
        <v>2.2271714922048998E-2</v>
      </c>
      <c r="O29" s="137">
        <v>26</v>
      </c>
      <c r="P29" s="133">
        <f t="shared" si="7"/>
        <v>1</v>
      </c>
      <c r="Q29" s="135">
        <f t="shared" si="8"/>
        <v>2.7083333333333334E-2</v>
      </c>
    </row>
    <row r="30" spans="1:17" ht="13.5" x14ac:dyDescent="0.25">
      <c r="A30" s="124"/>
      <c r="B30" s="125" t="s">
        <v>50</v>
      </c>
      <c r="C30" s="132">
        <v>17</v>
      </c>
      <c r="D30" s="133">
        <f t="shared" si="0"/>
        <v>0.58620689655172409</v>
      </c>
      <c r="E30" s="134">
        <f t="shared" si="9"/>
        <v>3.5343035343035345E-2</v>
      </c>
      <c r="F30" s="132">
        <v>16</v>
      </c>
      <c r="G30" s="133">
        <f t="shared" si="1"/>
        <v>0.55172413793103448</v>
      </c>
      <c r="H30" s="135">
        <f t="shared" si="2"/>
        <v>4.145077720207254E-2</v>
      </c>
      <c r="I30" s="136">
        <v>3</v>
      </c>
      <c r="J30" s="133">
        <f t="shared" si="3"/>
        <v>0.10344827586206896</v>
      </c>
      <c r="K30" s="134">
        <f t="shared" si="4"/>
        <v>1.4999999999999999E-2</v>
      </c>
      <c r="L30" s="132">
        <v>11</v>
      </c>
      <c r="M30" s="133">
        <f t="shared" si="5"/>
        <v>0.37931034482758619</v>
      </c>
      <c r="N30" s="135">
        <f t="shared" si="6"/>
        <v>2.4498886414253896E-2</v>
      </c>
      <c r="O30" s="137">
        <v>29</v>
      </c>
      <c r="P30" s="133">
        <f t="shared" si="7"/>
        <v>1</v>
      </c>
      <c r="Q30" s="135">
        <f t="shared" si="8"/>
        <v>3.0208333333333334E-2</v>
      </c>
    </row>
    <row r="31" spans="1:17" ht="13.5" x14ac:dyDescent="0.25">
      <c r="A31" s="124"/>
      <c r="B31" s="125" t="s">
        <v>44</v>
      </c>
      <c r="C31" s="132">
        <v>29</v>
      </c>
      <c r="D31" s="133">
        <f t="shared" si="0"/>
        <v>0.50877192982456143</v>
      </c>
      <c r="E31" s="134">
        <f t="shared" si="9"/>
        <v>6.0291060291060294E-2</v>
      </c>
      <c r="F31" s="132">
        <v>27</v>
      </c>
      <c r="G31" s="133">
        <f t="shared" si="1"/>
        <v>0.47368421052631576</v>
      </c>
      <c r="H31" s="135">
        <f t="shared" si="2"/>
        <v>6.9948186528497408E-2</v>
      </c>
      <c r="I31" s="136">
        <v>16</v>
      </c>
      <c r="J31" s="133">
        <f t="shared" si="3"/>
        <v>0.2807017543859649</v>
      </c>
      <c r="K31" s="134">
        <f t="shared" si="4"/>
        <v>0.08</v>
      </c>
      <c r="L31" s="132">
        <v>27</v>
      </c>
      <c r="M31" s="133">
        <f t="shared" si="5"/>
        <v>0.47368421052631576</v>
      </c>
      <c r="N31" s="135">
        <f t="shared" si="6"/>
        <v>6.0133630289532294E-2</v>
      </c>
      <c r="O31" s="137">
        <v>57</v>
      </c>
      <c r="P31" s="133">
        <f t="shared" si="7"/>
        <v>1</v>
      </c>
      <c r="Q31" s="135">
        <f t="shared" si="8"/>
        <v>5.9374999999999997E-2</v>
      </c>
    </row>
    <row r="32" spans="1:17" ht="13.5" x14ac:dyDescent="0.25">
      <c r="A32" s="124"/>
      <c r="B32" s="125" t="s">
        <v>28</v>
      </c>
      <c r="C32" s="132">
        <v>6</v>
      </c>
      <c r="D32" s="133">
        <f t="shared" si="0"/>
        <v>0.27272727272727271</v>
      </c>
      <c r="E32" s="134">
        <f t="shared" si="9"/>
        <v>1.2474012474012475E-2</v>
      </c>
      <c r="F32" s="132">
        <v>7</v>
      </c>
      <c r="G32" s="133">
        <f t="shared" si="1"/>
        <v>0.31818181818181818</v>
      </c>
      <c r="H32" s="135">
        <f t="shared" si="2"/>
        <v>1.8134715025906734E-2</v>
      </c>
      <c r="I32" s="136">
        <v>1</v>
      </c>
      <c r="J32" s="133">
        <f t="shared" si="3"/>
        <v>4.5454545454545456E-2</v>
      </c>
      <c r="K32" s="134">
        <f t="shared" si="4"/>
        <v>5.0000000000000001E-3</v>
      </c>
      <c r="L32" s="132">
        <v>14</v>
      </c>
      <c r="M32" s="133">
        <f t="shared" si="5"/>
        <v>0.63636363636363635</v>
      </c>
      <c r="N32" s="135">
        <f t="shared" si="6"/>
        <v>3.1180400890868598E-2</v>
      </c>
      <c r="O32" s="137">
        <v>22</v>
      </c>
      <c r="P32" s="133">
        <f t="shared" si="7"/>
        <v>1</v>
      </c>
      <c r="Q32" s="135">
        <f t="shared" si="8"/>
        <v>2.2916666666666665E-2</v>
      </c>
    </row>
    <row r="33" spans="1:17" ht="13.5" x14ac:dyDescent="0.25">
      <c r="A33" s="124"/>
      <c r="B33" s="125" t="s">
        <v>14</v>
      </c>
      <c r="C33" s="132">
        <v>37</v>
      </c>
      <c r="D33" s="133">
        <f t="shared" si="0"/>
        <v>0.64912280701754388</v>
      </c>
      <c r="E33" s="134">
        <f t="shared" si="9"/>
        <v>7.6923076923076927E-2</v>
      </c>
      <c r="F33" s="132">
        <v>26</v>
      </c>
      <c r="G33" s="133">
        <f t="shared" si="1"/>
        <v>0.45614035087719296</v>
      </c>
      <c r="H33" s="135">
        <f t="shared" si="2"/>
        <v>6.7357512953367879E-2</v>
      </c>
      <c r="I33" s="136">
        <v>13</v>
      </c>
      <c r="J33" s="133">
        <f t="shared" si="3"/>
        <v>0.22807017543859648</v>
      </c>
      <c r="K33" s="134">
        <f t="shared" si="4"/>
        <v>6.5000000000000002E-2</v>
      </c>
      <c r="L33" s="132">
        <v>17</v>
      </c>
      <c r="M33" s="133">
        <f t="shared" si="5"/>
        <v>0.2982456140350877</v>
      </c>
      <c r="N33" s="135">
        <f t="shared" si="6"/>
        <v>3.7861915367483297E-2</v>
      </c>
      <c r="O33" s="137">
        <v>57</v>
      </c>
      <c r="P33" s="133">
        <f t="shared" si="7"/>
        <v>1</v>
      </c>
      <c r="Q33" s="135">
        <f t="shared" si="8"/>
        <v>5.9374999999999997E-2</v>
      </c>
    </row>
    <row r="34" spans="1:17" ht="13.5" x14ac:dyDescent="0.25">
      <c r="A34" s="124"/>
      <c r="B34" s="125" t="s">
        <v>39</v>
      </c>
      <c r="C34" s="132">
        <v>9</v>
      </c>
      <c r="D34" s="133">
        <f t="shared" si="0"/>
        <v>0.75</v>
      </c>
      <c r="E34" s="134">
        <f t="shared" si="9"/>
        <v>1.8711018711018712E-2</v>
      </c>
      <c r="F34" s="132">
        <v>8</v>
      </c>
      <c r="G34" s="133">
        <f t="shared" si="1"/>
        <v>0.66666666666666663</v>
      </c>
      <c r="H34" s="135">
        <f t="shared" si="2"/>
        <v>2.072538860103627E-2</v>
      </c>
      <c r="I34" s="136">
        <v>7</v>
      </c>
      <c r="J34" s="133">
        <f t="shared" si="3"/>
        <v>0.58333333333333337</v>
      </c>
      <c r="K34" s="134">
        <f t="shared" si="4"/>
        <v>3.5000000000000003E-2</v>
      </c>
      <c r="L34" s="132">
        <v>3</v>
      </c>
      <c r="M34" s="133">
        <f t="shared" si="5"/>
        <v>0.25</v>
      </c>
      <c r="N34" s="135">
        <f t="shared" si="6"/>
        <v>6.6815144766146995E-3</v>
      </c>
      <c r="O34" s="137">
        <v>12</v>
      </c>
      <c r="P34" s="133">
        <f t="shared" si="7"/>
        <v>1</v>
      </c>
      <c r="Q34" s="135">
        <f t="shared" si="8"/>
        <v>1.2500000000000001E-2</v>
      </c>
    </row>
    <row r="35" spans="1:17" ht="13.5" x14ac:dyDescent="0.25">
      <c r="A35" s="124"/>
      <c r="B35" s="125" t="s">
        <v>10</v>
      </c>
      <c r="C35" s="132">
        <v>15</v>
      </c>
      <c r="D35" s="133">
        <f t="shared" si="0"/>
        <v>0.78947368421052633</v>
      </c>
      <c r="E35" s="134">
        <f t="shared" si="9"/>
        <v>3.1185031185031187E-2</v>
      </c>
      <c r="F35" s="132">
        <v>10</v>
      </c>
      <c r="G35" s="133">
        <f t="shared" si="1"/>
        <v>0.52631578947368418</v>
      </c>
      <c r="H35" s="135">
        <f t="shared" si="2"/>
        <v>2.5906735751295335E-2</v>
      </c>
      <c r="I35" s="136">
        <v>7</v>
      </c>
      <c r="J35" s="133">
        <f t="shared" si="3"/>
        <v>0.36842105263157893</v>
      </c>
      <c r="K35" s="134">
        <f t="shared" si="4"/>
        <v>3.5000000000000003E-2</v>
      </c>
      <c r="L35" s="132">
        <v>4</v>
      </c>
      <c r="M35" s="133">
        <f t="shared" si="5"/>
        <v>0.21052631578947367</v>
      </c>
      <c r="N35" s="135">
        <f t="shared" si="6"/>
        <v>8.9086859688195987E-3</v>
      </c>
      <c r="O35" s="137">
        <v>19</v>
      </c>
      <c r="P35" s="133">
        <f t="shared" si="7"/>
        <v>1</v>
      </c>
      <c r="Q35" s="135">
        <f t="shared" si="8"/>
        <v>1.9791666666666666E-2</v>
      </c>
    </row>
    <row r="36" spans="1:17" ht="13.5" x14ac:dyDescent="0.25">
      <c r="A36" s="124"/>
      <c r="B36" s="125" t="s">
        <v>104</v>
      </c>
      <c r="C36" s="132">
        <v>12</v>
      </c>
      <c r="D36" s="133">
        <f t="shared" si="0"/>
        <v>0.8571428571428571</v>
      </c>
      <c r="E36" s="134">
        <f t="shared" si="9"/>
        <v>2.4948024948024949E-2</v>
      </c>
      <c r="F36" s="132">
        <v>12</v>
      </c>
      <c r="G36" s="133">
        <f t="shared" si="1"/>
        <v>0.8571428571428571</v>
      </c>
      <c r="H36" s="135">
        <f t="shared" si="2"/>
        <v>3.1088082901554404E-2</v>
      </c>
      <c r="I36" s="136">
        <v>11</v>
      </c>
      <c r="J36" s="133">
        <f t="shared" si="3"/>
        <v>0.7857142857142857</v>
      </c>
      <c r="K36" s="134">
        <f t="shared" si="4"/>
        <v>5.5E-2</v>
      </c>
      <c r="L36" s="132">
        <v>2</v>
      </c>
      <c r="M36" s="133">
        <f t="shared" si="5"/>
        <v>0.14285714285714285</v>
      </c>
      <c r="N36" s="135">
        <f t="shared" si="6"/>
        <v>4.4543429844097994E-3</v>
      </c>
      <c r="O36" s="137">
        <v>14</v>
      </c>
      <c r="P36" s="133">
        <f t="shared" si="7"/>
        <v>1</v>
      </c>
      <c r="Q36" s="135">
        <f t="shared" si="8"/>
        <v>1.4583333333333334E-2</v>
      </c>
    </row>
    <row r="37" spans="1:17" ht="13.5" x14ac:dyDescent="0.25">
      <c r="A37" s="124"/>
      <c r="B37" s="138"/>
      <c r="C37" s="137"/>
      <c r="D37" s="139"/>
      <c r="E37" s="134"/>
      <c r="F37" s="137"/>
      <c r="G37" s="139"/>
      <c r="H37" s="135"/>
      <c r="I37" s="140"/>
      <c r="J37" s="139"/>
      <c r="K37" s="134"/>
      <c r="L37" s="137"/>
      <c r="M37" s="139"/>
      <c r="N37" s="135"/>
      <c r="O37" s="137"/>
      <c r="P37" s="139"/>
      <c r="Q37" s="135"/>
    </row>
    <row r="38" spans="1:17" ht="13.5" x14ac:dyDescent="0.25">
      <c r="A38" s="141"/>
      <c r="B38" s="142" t="s">
        <v>105</v>
      </c>
      <c r="C38" s="143">
        <f>SUM(C7:C37)</f>
        <v>481</v>
      </c>
      <c r="D38" s="144">
        <f>IF($O38=0,0,C38/$O38)</f>
        <v>0.50104166666666672</v>
      </c>
      <c r="E38" s="145">
        <f>IF(C$38=0,0,C38/C$38)</f>
        <v>1</v>
      </c>
      <c r="F38" s="143">
        <f>SUM(F7:F37)</f>
        <v>386</v>
      </c>
      <c r="G38" s="144">
        <f>IF($O38=0,0,F38/$O38)</f>
        <v>0.40208333333333335</v>
      </c>
      <c r="H38" s="146">
        <f>IF(F$38=0,0,F38/F$38)</f>
        <v>1</v>
      </c>
      <c r="I38" s="147">
        <f>SUM(I7:I37)</f>
        <v>200</v>
      </c>
      <c r="J38" s="144">
        <f>IF($O38=0,0,I38/$O38)</f>
        <v>0.20833333333333334</v>
      </c>
      <c r="K38" s="145">
        <f>IF(I$38=0,0,I38/I$38)</f>
        <v>1</v>
      </c>
      <c r="L38" s="143">
        <f>SUM(L7:L37)</f>
        <v>449</v>
      </c>
      <c r="M38" s="144">
        <f>IF($O38=0,0,L38/$O38)</f>
        <v>0.46770833333333334</v>
      </c>
      <c r="N38" s="146">
        <f>IF(L$38=0,0,L38/L$38)</f>
        <v>1</v>
      </c>
      <c r="O38" s="143">
        <f>SUM(O7:O37)</f>
        <v>960</v>
      </c>
      <c r="P38" s="144">
        <f>IF($O38=0,0,O38/$O38)</f>
        <v>1</v>
      </c>
      <c r="Q38" s="146">
        <f>IF(O$38=0,0,O38/O$38)</f>
        <v>1</v>
      </c>
    </row>
    <row r="39" spans="1:17" s="68" customFormat="1" ht="12.75" x14ac:dyDescent="0.2">
      <c r="A39" s="45"/>
    </row>
    <row r="40" spans="1:17" s="68" customFormat="1" ht="13.5" thickBot="1" x14ac:dyDescent="0.25">
      <c r="A40" s="45" t="s">
        <v>40</v>
      </c>
    </row>
    <row r="41" spans="1:17" x14ac:dyDescent="0.2">
      <c r="A41" s="103" t="s">
        <v>0</v>
      </c>
      <c r="B41" s="103" t="s">
        <v>0</v>
      </c>
      <c r="C41" s="296" t="s">
        <v>57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</row>
    <row r="42" spans="1:17" ht="13.5" customHeight="1" x14ac:dyDescent="0.2">
      <c r="A42" s="104"/>
      <c r="B42" s="104"/>
      <c r="C42" s="302" t="s">
        <v>58</v>
      </c>
      <c r="D42" s="319"/>
      <c r="E42" s="320"/>
      <c r="F42" s="301" t="s">
        <v>59</v>
      </c>
      <c r="G42" s="302"/>
      <c r="H42" s="303"/>
      <c r="I42" s="301" t="s">
        <v>60</v>
      </c>
      <c r="J42" s="302"/>
      <c r="K42" s="303"/>
      <c r="L42" s="291" t="s">
        <v>5</v>
      </c>
      <c r="M42" s="298"/>
      <c r="N42" s="300"/>
      <c r="O42" s="291" t="s">
        <v>6</v>
      </c>
      <c r="P42" s="292"/>
      <c r="Q42" s="292"/>
    </row>
    <row r="43" spans="1:17" ht="12.75" thickBot="1" x14ac:dyDescent="0.25">
      <c r="A43" s="105"/>
      <c r="B43" s="105"/>
      <c r="C43" s="3" t="s">
        <v>7</v>
      </c>
      <c r="D43" s="4" t="s">
        <v>36</v>
      </c>
      <c r="E43" s="4" t="s">
        <v>37</v>
      </c>
      <c r="F43" s="4" t="s">
        <v>7</v>
      </c>
      <c r="G43" s="4" t="s">
        <v>36</v>
      </c>
      <c r="H43" s="4" t="s">
        <v>37</v>
      </c>
      <c r="I43" s="4" t="s">
        <v>7</v>
      </c>
      <c r="J43" s="4" t="s">
        <v>36</v>
      </c>
      <c r="K43" s="4" t="s">
        <v>37</v>
      </c>
      <c r="L43" s="4" t="s">
        <v>7</v>
      </c>
      <c r="M43" s="4" t="s">
        <v>36</v>
      </c>
      <c r="N43" s="4" t="s">
        <v>37</v>
      </c>
      <c r="O43" s="4" t="s">
        <v>7</v>
      </c>
      <c r="P43" s="4" t="s">
        <v>36</v>
      </c>
      <c r="Q43" s="5" t="s">
        <v>37</v>
      </c>
    </row>
    <row r="44" spans="1:17" ht="13.5" x14ac:dyDescent="0.25">
      <c r="A44" s="109" t="s">
        <v>34</v>
      </c>
      <c r="B44" s="6" t="s">
        <v>8</v>
      </c>
      <c r="C44" s="7">
        <v>12</v>
      </c>
      <c r="D44" s="8">
        <v>0.4</v>
      </c>
      <c r="E44" s="8">
        <v>3.5000000000000003E-2</v>
      </c>
      <c r="F44" s="9">
        <v>12</v>
      </c>
      <c r="G44" s="8">
        <v>0.4</v>
      </c>
      <c r="H44" s="8">
        <v>0.04</v>
      </c>
      <c r="I44" s="9">
        <v>4</v>
      </c>
      <c r="J44" s="8">
        <v>0.13300000000000001</v>
      </c>
      <c r="K44" s="8">
        <v>3.1E-2</v>
      </c>
      <c r="L44" s="9">
        <v>16</v>
      </c>
      <c r="M44" s="8">
        <v>0.53300000000000003</v>
      </c>
      <c r="N44" s="8">
        <v>4.1000000000000002E-2</v>
      </c>
      <c r="O44" s="9">
        <v>30</v>
      </c>
      <c r="P44" s="8">
        <v>1</v>
      </c>
      <c r="Q44" s="10">
        <v>3.7999999999999999E-2</v>
      </c>
    </row>
    <row r="45" spans="1:17" ht="13.5" x14ac:dyDescent="0.25">
      <c r="A45" s="110"/>
      <c r="B45" s="11" t="s">
        <v>9</v>
      </c>
      <c r="C45" s="12">
        <v>5</v>
      </c>
      <c r="D45" s="13">
        <v>0.38500000000000001</v>
      </c>
      <c r="E45" s="13">
        <v>1.4999999999999999E-2</v>
      </c>
      <c r="F45" s="14">
        <v>4</v>
      </c>
      <c r="G45" s="13">
        <v>0.308</v>
      </c>
      <c r="H45" s="13">
        <v>1.2999999999999999E-2</v>
      </c>
      <c r="I45" s="14">
        <v>1</v>
      </c>
      <c r="J45" s="13">
        <v>7.6999999999999999E-2</v>
      </c>
      <c r="K45" s="13">
        <v>8.0000000000000002E-3</v>
      </c>
      <c r="L45" s="14">
        <v>7</v>
      </c>
      <c r="M45" s="13">
        <v>0.53800000000000003</v>
      </c>
      <c r="N45" s="13">
        <v>1.7999999999999999E-2</v>
      </c>
      <c r="O45" s="14">
        <v>13</v>
      </c>
      <c r="P45" s="13">
        <v>1</v>
      </c>
      <c r="Q45" s="15">
        <v>1.7000000000000001E-2</v>
      </c>
    </row>
    <row r="46" spans="1:17" ht="13.5" x14ac:dyDescent="0.25">
      <c r="A46" s="110"/>
      <c r="B46" s="11" t="s">
        <v>19</v>
      </c>
      <c r="C46" s="12">
        <v>3</v>
      </c>
      <c r="D46" s="13">
        <v>0.214</v>
      </c>
      <c r="E46" s="13">
        <v>8.9999999999999993E-3</v>
      </c>
      <c r="F46" s="14">
        <v>4</v>
      </c>
      <c r="G46" s="13">
        <v>0.28599999999999998</v>
      </c>
      <c r="H46" s="13">
        <v>1.2999999999999999E-2</v>
      </c>
      <c r="I46" s="14">
        <v>0</v>
      </c>
      <c r="J46" s="13">
        <v>0</v>
      </c>
      <c r="K46" s="13">
        <v>0</v>
      </c>
      <c r="L46" s="14">
        <v>10</v>
      </c>
      <c r="M46" s="13">
        <v>0.71399999999999997</v>
      </c>
      <c r="N46" s="13">
        <v>2.5999999999999999E-2</v>
      </c>
      <c r="O46" s="14">
        <v>14</v>
      </c>
      <c r="P46" s="13">
        <v>1</v>
      </c>
      <c r="Q46" s="15">
        <v>1.7999999999999999E-2</v>
      </c>
    </row>
    <row r="47" spans="1:17" ht="13.5" x14ac:dyDescent="0.25">
      <c r="A47" s="110"/>
      <c r="B47" s="11" t="s">
        <v>11</v>
      </c>
      <c r="C47" s="12">
        <v>25</v>
      </c>
      <c r="D47" s="13">
        <v>0.373</v>
      </c>
      <c r="E47" s="13">
        <v>7.2999999999999995E-2</v>
      </c>
      <c r="F47" s="14">
        <v>25</v>
      </c>
      <c r="G47" s="13">
        <v>0.373</v>
      </c>
      <c r="H47" s="13">
        <v>8.3000000000000004E-2</v>
      </c>
      <c r="I47" s="14">
        <v>2</v>
      </c>
      <c r="J47" s="13">
        <v>0.03</v>
      </c>
      <c r="K47" s="13">
        <v>1.6E-2</v>
      </c>
      <c r="L47" s="14">
        <v>38</v>
      </c>
      <c r="M47" s="13">
        <v>0.56699999999999995</v>
      </c>
      <c r="N47" s="13">
        <v>9.7000000000000003E-2</v>
      </c>
      <c r="O47" s="14">
        <v>67</v>
      </c>
      <c r="P47" s="13">
        <v>1</v>
      </c>
      <c r="Q47" s="15">
        <v>8.5000000000000006E-2</v>
      </c>
    </row>
    <row r="48" spans="1:17" ht="13.5" x14ac:dyDescent="0.25">
      <c r="A48" s="110"/>
      <c r="B48" s="11" t="s">
        <v>13</v>
      </c>
      <c r="C48" s="12">
        <v>8</v>
      </c>
      <c r="D48" s="13">
        <v>0.8</v>
      </c>
      <c r="E48" s="13">
        <v>2.3E-2</v>
      </c>
      <c r="F48" s="14">
        <v>8</v>
      </c>
      <c r="G48" s="13">
        <v>0.8</v>
      </c>
      <c r="H48" s="13">
        <v>2.5999999999999999E-2</v>
      </c>
      <c r="I48" s="14">
        <v>4</v>
      </c>
      <c r="J48" s="13">
        <v>0.4</v>
      </c>
      <c r="K48" s="13">
        <v>3.1E-2</v>
      </c>
      <c r="L48" s="14">
        <v>2</v>
      </c>
      <c r="M48" s="13">
        <v>0.2</v>
      </c>
      <c r="N48" s="13">
        <v>5.0000000000000001E-3</v>
      </c>
      <c r="O48" s="14">
        <v>10</v>
      </c>
      <c r="P48" s="13">
        <v>1</v>
      </c>
      <c r="Q48" s="15">
        <v>1.2999999999999999E-2</v>
      </c>
    </row>
    <row r="49" spans="1:17" ht="13.5" x14ac:dyDescent="0.25">
      <c r="A49" s="110"/>
      <c r="B49" s="11" t="s">
        <v>15</v>
      </c>
      <c r="C49" s="12">
        <v>3</v>
      </c>
      <c r="D49" s="13">
        <v>0.2</v>
      </c>
      <c r="E49" s="13">
        <v>8.9999999999999993E-3</v>
      </c>
      <c r="F49" s="14">
        <v>1</v>
      </c>
      <c r="G49" s="13">
        <v>6.7000000000000004E-2</v>
      </c>
      <c r="H49" s="13">
        <v>3.0000000000000001E-3</v>
      </c>
      <c r="I49" s="14">
        <v>1</v>
      </c>
      <c r="J49" s="13">
        <v>6.7000000000000004E-2</v>
      </c>
      <c r="K49" s="13">
        <v>8.0000000000000002E-3</v>
      </c>
      <c r="L49" s="14">
        <v>12</v>
      </c>
      <c r="M49" s="13">
        <v>0.8</v>
      </c>
      <c r="N49" s="13">
        <v>3.1E-2</v>
      </c>
      <c r="O49" s="14">
        <v>15</v>
      </c>
      <c r="P49" s="13">
        <v>1</v>
      </c>
      <c r="Q49" s="15">
        <v>1.9E-2</v>
      </c>
    </row>
    <row r="50" spans="1:17" ht="13.5" x14ac:dyDescent="0.25">
      <c r="A50" s="110"/>
      <c r="B50" s="11" t="s">
        <v>16</v>
      </c>
      <c r="C50" s="12">
        <v>15</v>
      </c>
      <c r="D50" s="13">
        <v>0.45500000000000002</v>
      </c>
      <c r="E50" s="13">
        <v>4.3999999999999997E-2</v>
      </c>
      <c r="F50" s="14">
        <v>13</v>
      </c>
      <c r="G50" s="13">
        <v>0.39400000000000002</v>
      </c>
      <c r="H50" s="13">
        <v>4.2999999999999997E-2</v>
      </c>
      <c r="I50" s="14">
        <v>4</v>
      </c>
      <c r="J50" s="13">
        <v>0.121</v>
      </c>
      <c r="K50" s="13">
        <v>3.1E-2</v>
      </c>
      <c r="L50" s="14">
        <v>18</v>
      </c>
      <c r="M50" s="13">
        <v>0.54500000000000004</v>
      </c>
      <c r="N50" s="13">
        <v>4.5999999999999999E-2</v>
      </c>
      <c r="O50" s="14">
        <v>33</v>
      </c>
      <c r="P50" s="13">
        <v>1</v>
      </c>
      <c r="Q50" s="15">
        <v>4.2000000000000003E-2</v>
      </c>
    </row>
    <row r="51" spans="1:17" ht="13.5" x14ac:dyDescent="0.25">
      <c r="A51" s="110"/>
      <c r="B51" s="11" t="s">
        <v>17</v>
      </c>
      <c r="C51" s="12">
        <v>6</v>
      </c>
      <c r="D51" s="13">
        <v>0.27300000000000002</v>
      </c>
      <c r="E51" s="13">
        <v>1.7000000000000001E-2</v>
      </c>
      <c r="F51" s="14">
        <v>12</v>
      </c>
      <c r="G51" s="13">
        <v>0.54500000000000004</v>
      </c>
      <c r="H51" s="13">
        <v>0.04</v>
      </c>
      <c r="I51" s="14">
        <v>3</v>
      </c>
      <c r="J51" s="13">
        <v>0.13600000000000001</v>
      </c>
      <c r="K51" s="13">
        <v>2.3E-2</v>
      </c>
      <c r="L51" s="14">
        <v>10</v>
      </c>
      <c r="M51" s="13">
        <v>0.45500000000000002</v>
      </c>
      <c r="N51" s="13">
        <v>2.5999999999999999E-2</v>
      </c>
      <c r="O51" s="14">
        <v>22</v>
      </c>
      <c r="P51" s="13">
        <v>1</v>
      </c>
      <c r="Q51" s="15">
        <v>2.8000000000000001E-2</v>
      </c>
    </row>
    <row r="52" spans="1:17" ht="13.5" x14ac:dyDescent="0.25">
      <c r="A52" s="110"/>
      <c r="B52" s="11" t="s">
        <v>12</v>
      </c>
      <c r="C52" s="12">
        <v>43</v>
      </c>
      <c r="D52" s="13">
        <v>0.33100000000000002</v>
      </c>
      <c r="E52" s="13">
        <v>0.125</v>
      </c>
      <c r="F52" s="14">
        <v>41</v>
      </c>
      <c r="G52" s="13">
        <v>0.315</v>
      </c>
      <c r="H52" s="13">
        <v>0.13500000000000001</v>
      </c>
      <c r="I52" s="14">
        <v>26</v>
      </c>
      <c r="J52" s="13">
        <v>0.2</v>
      </c>
      <c r="K52" s="13">
        <v>0.20300000000000001</v>
      </c>
      <c r="L52" s="14">
        <v>77</v>
      </c>
      <c r="M52" s="13">
        <v>0.59199999999999997</v>
      </c>
      <c r="N52" s="13">
        <v>0.19700000000000001</v>
      </c>
      <c r="O52" s="14">
        <v>130</v>
      </c>
      <c r="P52" s="13">
        <v>1</v>
      </c>
      <c r="Q52" s="15">
        <v>0.16500000000000001</v>
      </c>
    </row>
    <row r="53" spans="1:17" ht="13.5" x14ac:dyDescent="0.25">
      <c r="A53" s="110"/>
      <c r="B53" s="11" t="s">
        <v>18</v>
      </c>
      <c r="C53" s="12">
        <v>3</v>
      </c>
      <c r="D53" s="13">
        <v>0.214</v>
      </c>
      <c r="E53" s="13">
        <v>8.9999999999999993E-3</v>
      </c>
      <c r="F53" s="14">
        <v>1</v>
      </c>
      <c r="G53" s="13">
        <v>7.0999999999999994E-2</v>
      </c>
      <c r="H53" s="13">
        <v>3.0000000000000001E-3</v>
      </c>
      <c r="I53" s="14">
        <v>2</v>
      </c>
      <c r="J53" s="13">
        <v>0.14299999999999999</v>
      </c>
      <c r="K53" s="13">
        <v>1.6E-2</v>
      </c>
      <c r="L53" s="14">
        <v>10</v>
      </c>
      <c r="M53" s="13">
        <v>0.71399999999999997</v>
      </c>
      <c r="N53" s="13">
        <v>2.5999999999999999E-2</v>
      </c>
      <c r="O53" s="14">
        <v>14</v>
      </c>
      <c r="P53" s="13">
        <v>1</v>
      </c>
      <c r="Q53" s="15">
        <v>1.7999999999999999E-2</v>
      </c>
    </row>
    <row r="54" spans="1:17" ht="13.5" x14ac:dyDescent="0.25">
      <c r="A54" s="110"/>
      <c r="B54" s="11" t="s">
        <v>20</v>
      </c>
      <c r="C54" s="12">
        <v>30</v>
      </c>
      <c r="D54" s="13">
        <v>0.53600000000000003</v>
      </c>
      <c r="E54" s="13">
        <v>8.6999999999999994E-2</v>
      </c>
      <c r="F54" s="14">
        <v>33</v>
      </c>
      <c r="G54" s="13">
        <v>0.58899999999999997</v>
      </c>
      <c r="H54" s="13">
        <v>0.109</v>
      </c>
      <c r="I54" s="14">
        <v>2</v>
      </c>
      <c r="J54" s="13">
        <v>3.5999999999999997E-2</v>
      </c>
      <c r="K54" s="13">
        <v>1.6E-2</v>
      </c>
      <c r="L54" s="14">
        <v>22</v>
      </c>
      <c r="M54" s="13">
        <v>0.39300000000000002</v>
      </c>
      <c r="N54" s="13">
        <v>5.6000000000000001E-2</v>
      </c>
      <c r="O54" s="14">
        <v>56</v>
      </c>
      <c r="P54" s="13">
        <v>1</v>
      </c>
      <c r="Q54" s="15">
        <v>7.0999999999999994E-2</v>
      </c>
    </row>
    <row r="55" spans="1:17" ht="13.5" x14ac:dyDescent="0.25">
      <c r="A55" s="110"/>
      <c r="B55" s="11" t="s">
        <v>21</v>
      </c>
      <c r="C55" s="12">
        <v>23</v>
      </c>
      <c r="D55" s="13">
        <v>0.5</v>
      </c>
      <c r="E55" s="13">
        <v>6.7000000000000004E-2</v>
      </c>
      <c r="F55" s="14">
        <v>23</v>
      </c>
      <c r="G55" s="13">
        <v>0.5</v>
      </c>
      <c r="H55" s="13">
        <v>7.5999999999999998E-2</v>
      </c>
      <c r="I55" s="14">
        <v>11</v>
      </c>
      <c r="J55" s="13">
        <v>0.23899999999999999</v>
      </c>
      <c r="K55" s="13">
        <v>8.5999999999999993E-2</v>
      </c>
      <c r="L55" s="14">
        <v>21</v>
      </c>
      <c r="M55" s="13">
        <v>0.45700000000000002</v>
      </c>
      <c r="N55" s="13">
        <v>5.3999999999999999E-2</v>
      </c>
      <c r="O55" s="14">
        <v>46</v>
      </c>
      <c r="P55" s="13">
        <v>1</v>
      </c>
      <c r="Q55" s="15">
        <v>5.8999999999999997E-2</v>
      </c>
    </row>
    <row r="56" spans="1:17" ht="13.5" x14ac:dyDescent="0.25">
      <c r="A56" s="110"/>
      <c r="B56" s="11" t="s">
        <v>22</v>
      </c>
      <c r="C56" s="12"/>
      <c r="D56" s="13"/>
      <c r="E56" s="13"/>
      <c r="F56" s="14"/>
      <c r="G56" s="13"/>
      <c r="H56" s="13"/>
      <c r="I56" s="14"/>
      <c r="J56" s="13"/>
      <c r="K56" s="13"/>
      <c r="L56" s="14"/>
      <c r="M56" s="13"/>
      <c r="N56" s="13"/>
      <c r="O56" s="14"/>
      <c r="P56" s="13"/>
      <c r="Q56" s="15"/>
    </row>
    <row r="57" spans="1:17" ht="13.5" x14ac:dyDescent="0.25">
      <c r="A57" s="110"/>
      <c r="B57" s="11" t="s">
        <v>23</v>
      </c>
      <c r="C57" s="12">
        <v>7</v>
      </c>
      <c r="D57" s="13">
        <v>0.318</v>
      </c>
      <c r="E57" s="13">
        <v>0.02</v>
      </c>
      <c r="F57" s="14">
        <v>5</v>
      </c>
      <c r="G57" s="13">
        <v>0.22700000000000001</v>
      </c>
      <c r="H57" s="13">
        <v>1.7000000000000001E-2</v>
      </c>
      <c r="I57" s="14">
        <v>1</v>
      </c>
      <c r="J57" s="13">
        <v>4.4999999999999998E-2</v>
      </c>
      <c r="K57" s="13">
        <v>8.0000000000000002E-3</v>
      </c>
      <c r="L57" s="14">
        <v>15</v>
      </c>
      <c r="M57" s="13">
        <v>0.68200000000000005</v>
      </c>
      <c r="N57" s="13">
        <v>3.7999999999999999E-2</v>
      </c>
      <c r="O57" s="14">
        <v>22</v>
      </c>
      <c r="P57" s="13">
        <v>1</v>
      </c>
      <c r="Q57" s="15">
        <v>2.8000000000000001E-2</v>
      </c>
    </row>
    <row r="58" spans="1:17" ht="13.5" x14ac:dyDescent="0.25">
      <c r="A58" s="110"/>
      <c r="B58" s="11" t="s">
        <v>29</v>
      </c>
      <c r="C58" s="12">
        <v>0</v>
      </c>
      <c r="D58" s="13">
        <v>0</v>
      </c>
      <c r="E58" s="13">
        <v>0</v>
      </c>
      <c r="F58" s="14">
        <v>1</v>
      </c>
      <c r="G58" s="13">
        <v>0.25</v>
      </c>
      <c r="H58" s="13">
        <v>3.0000000000000001E-3</v>
      </c>
      <c r="I58" s="14">
        <v>1</v>
      </c>
      <c r="J58" s="13">
        <v>0.25</v>
      </c>
      <c r="K58" s="13">
        <v>8.0000000000000002E-3</v>
      </c>
      <c r="L58" s="14">
        <v>3</v>
      </c>
      <c r="M58" s="13">
        <v>0.75</v>
      </c>
      <c r="N58" s="13">
        <v>8.0000000000000002E-3</v>
      </c>
      <c r="O58" s="14">
        <v>4</v>
      </c>
      <c r="P58" s="13">
        <v>1</v>
      </c>
      <c r="Q58" s="15">
        <v>5.0000000000000001E-3</v>
      </c>
    </row>
    <row r="59" spans="1:17" ht="13.5" x14ac:dyDescent="0.25">
      <c r="A59" s="110"/>
      <c r="B59" s="11" t="s">
        <v>24</v>
      </c>
      <c r="C59" s="12">
        <v>15</v>
      </c>
      <c r="D59" s="13">
        <v>0.55600000000000005</v>
      </c>
      <c r="E59" s="13">
        <v>4.3999999999999997E-2</v>
      </c>
      <c r="F59" s="14">
        <v>19</v>
      </c>
      <c r="G59" s="13">
        <v>0.70399999999999996</v>
      </c>
      <c r="H59" s="13">
        <v>6.3E-2</v>
      </c>
      <c r="I59" s="14">
        <v>8</v>
      </c>
      <c r="J59" s="13">
        <v>0.29599999999999999</v>
      </c>
      <c r="K59" s="13">
        <v>6.3E-2</v>
      </c>
      <c r="L59" s="14">
        <v>7</v>
      </c>
      <c r="M59" s="13">
        <v>0.25900000000000001</v>
      </c>
      <c r="N59" s="13">
        <v>1.7999999999999999E-2</v>
      </c>
      <c r="O59" s="14">
        <v>27</v>
      </c>
      <c r="P59" s="13">
        <v>1</v>
      </c>
      <c r="Q59" s="15">
        <v>3.4000000000000002E-2</v>
      </c>
    </row>
    <row r="60" spans="1:17" ht="13.5" x14ac:dyDescent="0.25">
      <c r="A60" s="110"/>
      <c r="B60" s="11" t="s">
        <v>25</v>
      </c>
      <c r="C60" s="12">
        <v>5</v>
      </c>
      <c r="D60" s="13">
        <v>0.625</v>
      </c>
      <c r="E60" s="13">
        <v>1.4999999999999999E-2</v>
      </c>
      <c r="F60" s="14">
        <v>5</v>
      </c>
      <c r="G60" s="13">
        <v>0.625</v>
      </c>
      <c r="H60" s="13">
        <v>1.7000000000000001E-2</v>
      </c>
      <c r="I60" s="14">
        <v>1</v>
      </c>
      <c r="J60" s="13">
        <v>0.125</v>
      </c>
      <c r="K60" s="13">
        <v>8.0000000000000002E-3</v>
      </c>
      <c r="L60" s="14">
        <v>3</v>
      </c>
      <c r="M60" s="13">
        <v>0.375</v>
      </c>
      <c r="N60" s="13">
        <v>8.0000000000000002E-3</v>
      </c>
      <c r="O60" s="14">
        <v>8</v>
      </c>
      <c r="P60" s="13">
        <v>1</v>
      </c>
      <c r="Q60" s="15">
        <v>0.01</v>
      </c>
    </row>
    <row r="61" spans="1:17" ht="13.5" x14ac:dyDescent="0.25">
      <c r="A61" s="110"/>
      <c r="B61" s="11" t="s">
        <v>26</v>
      </c>
      <c r="C61" s="12">
        <v>11</v>
      </c>
      <c r="D61" s="13">
        <v>0.28899999999999998</v>
      </c>
      <c r="E61" s="13">
        <v>3.2000000000000001E-2</v>
      </c>
      <c r="F61" s="14">
        <v>11</v>
      </c>
      <c r="G61" s="13">
        <v>0.28899999999999998</v>
      </c>
      <c r="H61" s="13">
        <v>3.5999999999999997E-2</v>
      </c>
      <c r="I61" s="14">
        <v>1</v>
      </c>
      <c r="J61" s="13">
        <v>2.5999999999999999E-2</v>
      </c>
      <c r="K61" s="13">
        <v>8.0000000000000002E-3</v>
      </c>
      <c r="L61" s="14">
        <v>25</v>
      </c>
      <c r="M61" s="13">
        <v>0.65800000000000003</v>
      </c>
      <c r="N61" s="13">
        <v>6.4000000000000001E-2</v>
      </c>
      <c r="O61" s="14">
        <v>38</v>
      </c>
      <c r="P61" s="13">
        <v>1</v>
      </c>
      <c r="Q61" s="15">
        <v>4.8000000000000001E-2</v>
      </c>
    </row>
    <row r="62" spans="1:17" ht="13.5" x14ac:dyDescent="0.25">
      <c r="A62" s="110"/>
      <c r="B62" s="11" t="s">
        <v>27</v>
      </c>
      <c r="C62" s="12">
        <v>31</v>
      </c>
      <c r="D62" s="13">
        <v>0.50800000000000001</v>
      </c>
      <c r="E62" s="13">
        <v>0.09</v>
      </c>
      <c r="F62" s="14">
        <v>29</v>
      </c>
      <c r="G62" s="13">
        <v>0.47499999999999998</v>
      </c>
      <c r="H62" s="13">
        <v>9.6000000000000002E-2</v>
      </c>
      <c r="I62" s="14">
        <v>8</v>
      </c>
      <c r="J62" s="13">
        <v>0.13100000000000001</v>
      </c>
      <c r="K62" s="13">
        <v>6.3E-2</v>
      </c>
      <c r="L62" s="14">
        <v>27</v>
      </c>
      <c r="M62" s="13">
        <v>0.443</v>
      </c>
      <c r="N62" s="13">
        <v>6.9000000000000006E-2</v>
      </c>
      <c r="O62" s="14">
        <v>61</v>
      </c>
      <c r="P62" s="13">
        <v>1</v>
      </c>
      <c r="Q62" s="15">
        <v>7.8E-2</v>
      </c>
    </row>
    <row r="63" spans="1:17" ht="13.5" x14ac:dyDescent="0.25">
      <c r="A63" s="110"/>
      <c r="B63" s="11" t="s">
        <v>28</v>
      </c>
      <c r="C63" s="12">
        <v>7</v>
      </c>
      <c r="D63" s="13">
        <v>0.28000000000000003</v>
      </c>
      <c r="E63" s="13">
        <v>0.02</v>
      </c>
      <c r="F63" s="14">
        <v>6</v>
      </c>
      <c r="G63" s="13">
        <v>0.24</v>
      </c>
      <c r="H63" s="13">
        <v>0.02</v>
      </c>
      <c r="I63" s="14">
        <v>2</v>
      </c>
      <c r="J63" s="13">
        <v>0.08</v>
      </c>
      <c r="K63" s="13">
        <v>1.6E-2</v>
      </c>
      <c r="L63" s="14">
        <v>18</v>
      </c>
      <c r="M63" s="13">
        <v>0.72</v>
      </c>
      <c r="N63" s="13">
        <v>4.5999999999999999E-2</v>
      </c>
      <c r="O63" s="14">
        <v>25</v>
      </c>
      <c r="P63" s="13">
        <v>1</v>
      </c>
      <c r="Q63" s="15">
        <v>3.2000000000000001E-2</v>
      </c>
    </row>
    <row r="64" spans="1:17" ht="13.5" x14ac:dyDescent="0.25">
      <c r="A64" s="110"/>
      <c r="B64" s="11" t="s">
        <v>14</v>
      </c>
      <c r="C64" s="12">
        <v>35</v>
      </c>
      <c r="D64" s="13">
        <v>0.54700000000000004</v>
      </c>
      <c r="E64" s="13">
        <v>0.10199999999999999</v>
      </c>
      <c r="F64" s="14">
        <v>21</v>
      </c>
      <c r="G64" s="13">
        <v>0.32800000000000001</v>
      </c>
      <c r="H64" s="13">
        <v>6.9000000000000006E-2</v>
      </c>
      <c r="I64" s="14">
        <v>12</v>
      </c>
      <c r="J64" s="13">
        <v>0.188</v>
      </c>
      <c r="K64" s="13">
        <v>9.4E-2</v>
      </c>
      <c r="L64" s="14">
        <v>26</v>
      </c>
      <c r="M64" s="13">
        <v>0.40600000000000003</v>
      </c>
      <c r="N64" s="13">
        <v>6.7000000000000004E-2</v>
      </c>
      <c r="O64" s="14">
        <v>64</v>
      </c>
      <c r="P64" s="13">
        <v>1</v>
      </c>
      <c r="Q64" s="15">
        <v>8.1000000000000003E-2</v>
      </c>
    </row>
    <row r="65" spans="1:17" ht="13.5" x14ac:dyDescent="0.25">
      <c r="A65" s="110"/>
      <c r="B65" s="11" t="s">
        <v>10</v>
      </c>
      <c r="C65" s="16">
        <v>12</v>
      </c>
      <c r="D65" s="17">
        <v>0.44400000000000001</v>
      </c>
      <c r="E65" s="17">
        <v>3.5000000000000003E-2</v>
      </c>
      <c r="F65" s="18">
        <v>12</v>
      </c>
      <c r="G65" s="17">
        <v>0.44400000000000001</v>
      </c>
      <c r="H65" s="17">
        <v>0.04</v>
      </c>
      <c r="I65" s="18">
        <v>7</v>
      </c>
      <c r="J65" s="17">
        <v>0.25900000000000001</v>
      </c>
      <c r="K65" s="17">
        <v>5.5E-2</v>
      </c>
      <c r="L65" s="18">
        <v>9</v>
      </c>
      <c r="M65" s="17">
        <v>0.33300000000000002</v>
      </c>
      <c r="N65" s="17">
        <v>2.3E-2</v>
      </c>
      <c r="O65" s="18">
        <v>27</v>
      </c>
      <c r="P65" s="17">
        <v>1</v>
      </c>
      <c r="Q65" s="19">
        <v>3.4000000000000002E-2</v>
      </c>
    </row>
    <row r="66" spans="1:17" ht="13.5" x14ac:dyDescent="0.25">
      <c r="A66" s="110"/>
      <c r="B66" s="11" t="s">
        <v>104</v>
      </c>
      <c r="C66" s="12">
        <v>7</v>
      </c>
      <c r="D66" s="13">
        <v>0.875</v>
      </c>
      <c r="E66" s="13">
        <v>0.02</v>
      </c>
      <c r="F66" s="14">
        <v>6</v>
      </c>
      <c r="G66" s="13">
        <v>0.75</v>
      </c>
      <c r="H66" s="13">
        <v>0.02</v>
      </c>
      <c r="I66" s="14">
        <v>5</v>
      </c>
      <c r="J66" s="13">
        <v>0.625</v>
      </c>
      <c r="K66" s="13">
        <v>3.9E-2</v>
      </c>
      <c r="L66" s="14">
        <v>1</v>
      </c>
      <c r="M66" s="13">
        <v>0.125</v>
      </c>
      <c r="N66" s="13">
        <v>3.0000000000000001E-3</v>
      </c>
      <c r="O66" s="14">
        <v>8</v>
      </c>
      <c r="P66" s="13">
        <v>1</v>
      </c>
      <c r="Q66" s="15">
        <v>0.01</v>
      </c>
    </row>
    <row r="67" spans="1:17" ht="13.5" x14ac:dyDescent="0.25">
      <c r="A67" s="110"/>
      <c r="B67" s="189"/>
      <c r="C67" s="16"/>
      <c r="D67" s="17"/>
      <c r="E67" s="17"/>
      <c r="F67" s="18"/>
      <c r="G67" s="17"/>
      <c r="H67" s="17"/>
      <c r="I67" s="18"/>
      <c r="J67" s="17"/>
      <c r="K67" s="17"/>
      <c r="L67" s="18"/>
      <c r="M67" s="17"/>
      <c r="N67" s="17"/>
      <c r="O67" s="18"/>
      <c r="P67" s="17"/>
      <c r="Q67" s="19"/>
    </row>
    <row r="68" spans="1:17" ht="14.25" thickBot="1" x14ac:dyDescent="0.3">
      <c r="A68" s="111"/>
      <c r="B68" s="20" t="s">
        <v>6</v>
      </c>
      <c r="C68" s="21">
        <v>344</v>
      </c>
      <c r="D68" s="22">
        <v>0.438</v>
      </c>
      <c r="E68" s="22">
        <v>1</v>
      </c>
      <c r="F68" s="23">
        <v>303</v>
      </c>
      <c r="G68" s="22">
        <v>0.38500000000000001</v>
      </c>
      <c r="H68" s="22">
        <v>1</v>
      </c>
      <c r="I68" s="23">
        <v>128</v>
      </c>
      <c r="J68" s="22">
        <v>0.16300000000000001</v>
      </c>
      <c r="K68" s="22">
        <v>1</v>
      </c>
      <c r="L68" s="23">
        <v>390</v>
      </c>
      <c r="M68" s="22">
        <v>0.496</v>
      </c>
      <c r="N68" s="22">
        <v>1</v>
      </c>
      <c r="O68" s="23">
        <v>786</v>
      </c>
      <c r="P68" s="22">
        <v>1</v>
      </c>
      <c r="Q68" s="24">
        <v>1</v>
      </c>
    </row>
    <row r="70" spans="1:17" x14ac:dyDescent="0.2">
      <c r="A70" s="52">
        <v>2010</v>
      </c>
    </row>
    <row r="71" spans="1:17" ht="13.15" customHeight="1" x14ac:dyDescent="0.2">
      <c r="A71" s="254" t="s">
        <v>0</v>
      </c>
      <c r="B71" s="255" t="s">
        <v>0</v>
      </c>
      <c r="C71" s="286" t="s">
        <v>58</v>
      </c>
      <c r="D71" s="287"/>
      <c r="E71" s="287"/>
      <c r="F71" s="288"/>
    </row>
    <row r="72" spans="1:17" ht="13.15" customHeight="1" x14ac:dyDescent="0.2">
      <c r="A72" s="256"/>
      <c r="B72" s="46"/>
      <c r="C72" s="286" t="s">
        <v>35</v>
      </c>
      <c r="D72" s="287"/>
      <c r="E72" s="287"/>
      <c r="F72" s="288"/>
    </row>
    <row r="73" spans="1:17" ht="13.15" customHeight="1" x14ac:dyDescent="0.2">
      <c r="A73" s="257"/>
      <c r="B73" s="258"/>
      <c r="C73" s="262" t="s">
        <v>42</v>
      </c>
      <c r="D73" s="263" t="s">
        <v>32</v>
      </c>
      <c r="E73" s="263" t="s">
        <v>43</v>
      </c>
      <c r="F73" s="264" t="s">
        <v>31</v>
      </c>
    </row>
    <row r="74" spans="1:17" ht="13.15" customHeight="1" x14ac:dyDescent="0.2">
      <c r="A74" s="250" t="s">
        <v>34</v>
      </c>
      <c r="B74" s="251" t="s">
        <v>8</v>
      </c>
      <c r="C74" s="252">
        <f>C7</f>
        <v>20</v>
      </c>
      <c r="D74" s="253">
        <f t="shared" ref="D74:D103" si="10">C74/$O$38</f>
        <v>2.0833333333333332E-2</v>
      </c>
      <c r="E74" s="252">
        <f t="shared" ref="E74:E103" si="11">$O7-C74</f>
        <v>15</v>
      </c>
      <c r="F74" s="253">
        <f t="shared" ref="F74:F103" si="12">E74/$O$38</f>
        <v>1.5625E-2</v>
      </c>
    </row>
    <row r="75" spans="1:17" ht="13.15" customHeight="1" x14ac:dyDescent="0.2">
      <c r="A75" s="154"/>
      <c r="B75" s="153" t="s">
        <v>9</v>
      </c>
      <c r="C75" s="48">
        <f t="shared" ref="C75:C105" si="13">C8</f>
        <v>20</v>
      </c>
      <c r="D75" s="49">
        <f t="shared" si="10"/>
        <v>2.0833333333333332E-2</v>
      </c>
      <c r="E75" s="48">
        <f t="shared" si="11"/>
        <v>14</v>
      </c>
      <c r="F75" s="49">
        <f t="shared" si="12"/>
        <v>1.4583333333333334E-2</v>
      </c>
    </row>
    <row r="76" spans="1:17" ht="13.15" customHeight="1" x14ac:dyDescent="0.2">
      <c r="A76" s="154"/>
      <c r="B76" s="153" t="s">
        <v>45</v>
      </c>
      <c r="C76" s="48">
        <f t="shared" si="13"/>
        <v>2</v>
      </c>
      <c r="D76" s="49">
        <f t="shared" si="10"/>
        <v>2.0833333333333333E-3</v>
      </c>
      <c r="E76" s="48">
        <f t="shared" si="11"/>
        <v>3</v>
      </c>
      <c r="F76" s="49">
        <f t="shared" si="12"/>
        <v>3.1250000000000002E-3</v>
      </c>
    </row>
    <row r="77" spans="1:17" ht="13.15" customHeight="1" x14ac:dyDescent="0.2">
      <c r="A77" s="154"/>
      <c r="B77" s="153" t="s">
        <v>46</v>
      </c>
      <c r="C77" s="48">
        <f t="shared" si="13"/>
        <v>31</v>
      </c>
      <c r="D77" s="49">
        <f t="shared" si="10"/>
        <v>3.229166666666667E-2</v>
      </c>
      <c r="E77" s="48">
        <f t="shared" si="11"/>
        <v>24</v>
      </c>
      <c r="F77" s="49">
        <f t="shared" si="12"/>
        <v>2.5000000000000001E-2</v>
      </c>
    </row>
    <row r="78" spans="1:17" ht="13.15" customHeight="1" x14ac:dyDescent="0.2">
      <c r="A78" s="154"/>
      <c r="B78" s="153" t="s">
        <v>19</v>
      </c>
      <c r="C78" s="48">
        <f t="shared" si="13"/>
        <v>7</v>
      </c>
      <c r="D78" s="49">
        <f t="shared" si="10"/>
        <v>7.2916666666666668E-3</v>
      </c>
      <c r="E78" s="48">
        <f t="shared" si="11"/>
        <v>32</v>
      </c>
      <c r="F78" s="49">
        <f t="shared" si="12"/>
        <v>3.3333333333333333E-2</v>
      </c>
    </row>
    <row r="79" spans="1:17" ht="13.15" customHeight="1" x14ac:dyDescent="0.2">
      <c r="A79" s="154"/>
      <c r="B79" s="153" t="s">
        <v>11</v>
      </c>
      <c r="C79" s="48">
        <f t="shared" si="13"/>
        <v>28</v>
      </c>
      <c r="D79" s="49">
        <f t="shared" si="10"/>
        <v>2.9166666666666667E-2</v>
      </c>
      <c r="E79" s="48">
        <f t="shared" si="11"/>
        <v>13</v>
      </c>
      <c r="F79" s="49">
        <f t="shared" si="12"/>
        <v>1.3541666666666667E-2</v>
      </c>
    </row>
    <row r="80" spans="1:17" ht="13.15" customHeight="1" x14ac:dyDescent="0.2">
      <c r="A80" s="154"/>
      <c r="B80" s="153" t="s">
        <v>13</v>
      </c>
      <c r="C80" s="48">
        <f t="shared" si="13"/>
        <v>5</v>
      </c>
      <c r="D80" s="49">
        <f t="shared" si="10"/>
        <v>5.208333333333333E-3</v>
      </c>
      <c r="E80" s="48">
        <f t="shared" si="11"/>
        <v>1</v>
      </c>
      <c r="F80" s="49">
        <f t="shared" si="12"/>
        <v>1.0416666666666667E-3</v>
      </c>
    </row>
    <row r="81" spans="1:6" ht="13.15" customHeight="1" x14ac:dyDescent="0.2">
      <c r="A81" s="154"/>
      <c r="B81" s="153" t="s">
        <v>15</v>
      </c>
      <c r="C81" s="48">
        <f t="shared" si="13"/>
        <v>3</v>
      </c>
      <c r="D81" s="49">
        <f t="shared" si="10"/>
        <v>3.1250000000000002E-3</v>
      </c>
      <c r="E81" s="48">
        <f t="shared" si="11"/>
        <v>15</v>
      </c>
      <c r="F81" s="49">
        <f t="shared" si="12"/>
        <v>1.5625E-2</v>
      </c>
    </row>
    <row r="82" spans="1:6" ht="13.15" customHeight="1" x14ac:dyDescent="0.2">
      <c r="A82" s="154"/>
      <c r="B82" s="153" t="s">
        <v>16</v>
      </c>
      <c r="C82" s="48">
        <f t="shared" si="13"/>
        <v>22</v>
      </c>
      <c r="D82" s="49">
        <f t="shared" si="10"/>
        <v>2.2916666666666665E-2</v>
      </c>
      <c r="E82" s="48">
        <f t="shared" si="11"/>
        <v>16</v>
      </c>
      <c r="F82" s="49">
        <f t="shared" si="12"/>
        <v>1.6666666666666666E-2</v>
      </c>
    </row>
    <row r="83" spans="1:6" ht="13.15" customHeight="1" x14ac:dyDescent="0.2">
      <c r="A83" s="154"/>
      <c r="B83" s="153" t="s">
        <v>17</v>
      </c>
      <c r="C83" s="48">
        <f t="shared" si="13"/>
        <v>10</v>
      </c>
      <c r="D83" s="49">
        <f t="shared" si="10"/>
        <v>1.0416666666666666E-2</v>
      </c>
      <c r="E83" s="48">
        <f t="shared" si="11"/>
        <v>8</v>
      </c>
      <c r="F83" s="49">
        <f t="shared" si="12"/>
        <v>8.3333333333333332E-3</v>
      </c>
    </row>
    <row r="84" spans="1:6" ht="13.15" customHeight="1" x14ac:dyDescent="0.2">
      <c r="A84" s="154"/>
      <c r="B84" s="153" t="s">
        <v>47</v>
      </c>
      <c r="C84" s="48">
        <f t="shared" si="13"/>
        <v>12</v>
      </c>
      <c r="D84" s="49">
        <f t="shared" si="10"/>
        <v>1.2500000000000001E-2</v>
      </c>
      <c r="E84" s="48">
        <f t="shared" si="11"/>
        <v>4</v>
      </c>
      <c r="F84" s="49">
        <f t="shared" si="12"/>
        <v>4.1666666666666666E-3</v>
      </c>
    </row>
    <row r="85" spans="1:6" ht="13.15" customHeight="1" x14ac:dyDescent="0.2">
      <c r="A85" s="154"/>
      <c r="B85" s="153" t="s">
        <v>12</v>
      </c>
      <c r="C85" s="48">
        <f t="shared" si="13"/>
        <v>51</v>
      </c>
      <c r="D85" s="49">
        <f t="shared" si="10"/>
        <v>5.3124999999999999E-2</v>
      </c>
      <c r="E85" s="48">
        <f t="shared" si="11"/>
        <v>48</v>
      </c>
      <c r="F85" s="49">
        <f t="shared" si="12"/>
        <v>0.05</v>
      </c>
    </row>
    <row r="86" spans="1:6" ht="13.15" customHeight="1" x14ac:dyDescent="0.2">
      <c r="A86" s="154"/>
      <c r="B86" s="153" t="s">
        <v>18</v>
      </c>
      <c r="C86" s="48">
        <f t="shared" si="13"/>
        <v>3</v>
      </c>
      <c r="D86" s="49">
        <f t="shared" si="10"/>
        <v>3.1250000000000002E-3</v>
      </c>
      <c r="E86" s="48">
        <f t="shared" si="11"/>
        <v>28</v>
      </c>
      <c r="F86" s="49">
        <f t="shared" si="12"/>
        <v>2.9166666666666667E-2</v>
      </c>
    </row>
    <row r="87" spans="1:6" ht="13.15" customHeight="1" x14ac:dyDescent="0.2">
      <c r="A87" s="154"/>
      <c r="B87" s="153" t="s">
        <v>20</v>
      </c>
      <c r="C87" s="48">
        <f t="shared" si="13"/>
        <v>24</v>
      </c>
      <c r="D87" s="49">
        <f t="shared" si="10"/>
        <v>2.5000000000000001E-2</v>
      </c>
      <c r="E87" s="48">
        <f t="shared" si="11"/>
        <v>22</v>
      </c>
      <c r="F87" s="49">
        <f t="shared" si="12"/>
        <v>2.2916666666666665E-2</v>
      </c>
    </row>
    <row r="88" spans="1:6" ht="13.15" customHeight="1" x14ac:dyDescent="0.2">
      <c r="A88" s="154"/>
      <c r="B88" s="153" t="s">
        <v>21</v>
      </c>
      <c r="C88" s="48">
        <f t="shared" si="13"/>
        <v>16</v>
      </c>
      <c r="D88" s="49">
        <f t="shared" si="10"/>
        <v>1.6666666666666666E-2</v>
      </c>
      <c r="E88" s="48">
        <f t="shared" si="11"/>
        <v>13</v>
      </c>
      <c r="F88" s="49">
        <f t="shared" si="12"/>
        <v>1.3541666666666667E-2</v>
      </c>
    </row>
    <row r="89" spans="1:6" ht="13.15" customHeight="1" x14ac:dyDescent="0.2">
      <c r="A89" s="154"/>
      <c r="B89" s="153" t="s">
        <v>22</v>
      </c>
      <c r="C89" s="48">
        <f t="shared" si="13"/>
        <v>39</v>
      </c>
      <c r="D89" s="49">
        <f t="shared" si="10"/>
        <v>4.0625000000000001E-2</v>
      </c>
      <c r="E89" s="48">
        <f t="shared" si="11"/>
        <v>77</v>
      </c>
      <c r="F89" s="49">
        <f t="shared" si="12"/>
        <v>8.020833333333334E-2</v>
      </c>
    </row>
    <row r="90" spans="1:6" ht="13.15" customHeight="1" x14ac:dyDescent="0.2">
      <c r="A90" s="154"/>
      <c r="B90" s="153" t="s">
        <v>48</v>
      </c>
      <c r="C90" s="48">
        <f t="shared" si="13"/>
        <v>2</v>
      </c>
      <c r="D90" s="49">
        <f t="shared" si="10"/>
        <v>2.0833333333333333E-3</v>
      </c>
      <c r="E90" s="48">
        <f t="shared" si="11"/>
        <v>26</v>
      </c>
      <c r="F90" s="49">
        <f t="shared" si="12"/>
        <v>2.7083333333333334E-2</v>
      </c>
    </row>
    <row r="91" spans="1:6" ht="13.15" customHeight="1" x14ac:dyDescent="0.2">
      <c r="A91" s="154"/>
      <c r="B91" s="153" t="s">
        <v>23</v>
      </c>
      <c r="C91" s="48">
        <f t="shared" si="13"/>
        <v>1</v>
      </c>
      <c r="D91" s="49">
        <f t="shared" si="10"/>
        <v>1.0416666666666667E-3</v>
      </c>
      <c r="E91" s="48">
        <f t="shared" si="11"/>
        <v>2</v>
      </c>
      <c r="F91" s="49">
        <f t="shared" si="12"/>
        <v>2.0833333333333333E-3</v>
      </c>
    </row>
    <row r="92" spans="1:6" ht="13.15" customHeight="1" x14ac:dyDescent="0.2">
      <c r="A92" s="154"/>
      <c r="B92" s="153" t="s">
        <v>29</v>
      </c>
      <c r="C92" s="48">
        <f t="shared" si="13"/>
        <v>2</v>
      </c>
      <c r="D92" s="49">
        <f t="shared" si="10"/>
        <v>2.0833333333333333E-3</v>
      </c>
      <c r="E92" s="48">
        <f t="shared" si="11"/>
        <v>3</v>
      </c>
      <c r="F92" s="49">
        <f t="shared" si="12"/>
        <v>3.1250000000000002E-3</v>
      </c>
    </row>
    <row r="93" spans="1:6" ht="13.15" customHeight="1" x14ac:dyDescent="0.2">
      <c r="A93" s="154"/>
      <c r="B93" s="153" t="s">
        <v>24</v>
      </c>
      <c r="C93" s="48">
        <f t="shared" si="13"/>
        <v>6</v>
      </c>
      <c r="D93" s="49">
        <f t="shared" si="10"/>
        <v>6.2500000000000003E-3</v>
      </c>
      <c r="E93" s="48">
        <f t="shared" si="11"/>
        <v>2</v>
      </c>
      <c r="F93" s="49">
        <f t="shared" si="12"/>
        <v>2.0833333333333333E-3</v>
      </c>
    </row>
    <row r="94" spans="1:6" ht="13.15" customHeight="1" x14ac:dyDescent="0.2">
      <c r="A94" s="154"/>
      <c r="B94" s="153" t="s">
        <v>25</v>
      </c>
      <c r="C94" s="48">
        <f t="shared" si="13"/>
        <v>8</v>
      </c>
      <c r="D94" s="49">
        <f t="shared" si="10"/>
        <v>8.3333333333333332E-3</v>
      </c>
      <c r="E94" s="48">
        <f t="shared" si="11"/>
        <v>5</v>
      </c>
      <c r="F94" s="49">
        <f t="shared" si="12"/>
        <v>5.208333333333333E-3</v>
      </c>
    </row>
    <row r="95" spans="1:6" ht="13.15" customHeight="1" x14ac:dyDescent="0.2">
      <c r="A95" s="154"/>
      <c r="B95" s="153" t="s">
        <v>26</v>
      </c>
      <c r="C95" s="48">
        <f t="shared" si="13"/>
        <v>28</v>
      </c>
      <c r="D95" s="49">
        <f t="shared" si="10"/>
        <v>2.9166666666666667E-2</v>
      </c>
      <c r="E95" s="48">
        <f t="shared" si="11"/>
        <v>13</v>
      </c>
      <c r="F95" s="49">
        <f t="shared" si="12"/>
        <v>1.3541666666666667E-2</v>
      </c>
    </row>
    <row r="96" spans="1:6" ht="13.15" customHeight="1" x14ac:dyDescent="0.2">
      <c r="A96" s="154"/>
      <c r="B96" s="153" t="s">
        <v>49</v>
      </c>
      <c r="C96" s="48">
        <f t="shared" si="13"/>
        <v>16</v>
      </c>
      <c r="D96" s="49">
        <f t="shared" si="10"/>
        <v>1.6666666666666666E-2</v>
      </c>
      <c r="E96" s="48">
        <f t="shared" si="11"/>
        <v>10</v>
      </c>
      <c r="F96" s="49">
        <f t="shared" si="12"/>
        <v>1.0416666666666666E-2</v>
      </c>
    </row>
    <row r="97" spans="1:6" ht="13.15" customHeight="1" x14ac:dyDescent="0.2">
      <c r="A97" s="154"/>
      <c r="B97" s="153" t="s">
        <v>50</v>
      </c>
      <c r="C97" s="48">
        <f t="shared" si="13"/>
        <v>17</v>
      </c>
      <c r="D97" s="49">
        <f t="shared" si="10"/>
        <v>1.7708333333333333E-2</v>
      </c>
      <c r="E97" s="48">
        <f t="shared" si="11"/>
        <v>12</v>
      </c>
      <c r="F97" s="49">
        <f t="shared" si="12"/>
        <v>1.2500000000000001E-2</v>
      </c>
    </row>
    <row r="98" spans="1:6" ht="13.15" customHeight="1" x14ac:dyDescent="0.2">
      <c r="A98" s="154"/>
      <c r="B98" s="153" t="s">
        <v>44</v>
      </c>
      <c r="C98" s="48">
        <f t="shared" si="13"/>
        <v>29</v>
      </c>
      <c r="D98" s="49">
        <f t="shared" si="10"/>
        <v>3.0208333333333334E-2</v>
      </c>
      <c r="E98" s="48">
        <f t="shared" si="11"/>
        <v>28</v>
      </c>
      <c r="F98" s="49">
        <f t="shared" si="12"/>
        <v>2.9166666666666667E-2</v>
      </c>
    </row>
    <row r="99" spans="1:6" ht="13.15" customHeight="1" x14ac:dyDescent="0.2">
      <c r="A99" s="154"/>
      <c r="B99" s="153" t="s">
        <v>28</v>
      </c>
      <c r="C99" s="48">
        <f t="shared" si="13"/>
        <v>6</v>
      </c>
      <c r="D99" s="49">
        <f t="shared" si="10"/>
        <v>6.2500000000000003E-3</v>
      </c>
      <c r="E99" s="48">
        <f t="shared" si="11"/>
        <v>16</v>
      </c>
      <c r="F99" s="49">
        <f t="shared" si="12"/>
        <v>1.6666666666666666E-2</v>
      </c>
    </row>
    <row r="100" spans="1:6" ht="13.15" customHeight="1" x14ac:dyDescent="0.2">
      <c r="A100" s="154"/>
      <c r="B100" s="153" t="s">
        <v>14</v>
      </c>
      <c r="C100" s="48">
        <f t="shared" si="13"/>
        <v>37</v>
      </c>
      <c r="D100" s="49">
        <f t="shared" si="10"/>
        <v>3.8541666666666669E-2</v>
      </c>
      <c r="E100" s="48">
        <f t="shared" si="11"/>
        <v>20</v>
      </c>
      <c r="F100" s="49">
        <f t="shared" si="12"/>
        <v>2.0833333333333332E-2</v>
      </c>
    </row>
    <row r="101" spans="1:6" ht="13.15" customHeight="1" x14ac:dyDescent="0.2">
      <c r="A101" s="154"/>
      <c r="B101" s="153" t="s">
        <v>39</v>
      </c>
      <c r="C101" s="48">
        <f t="shared" si="13"/>
        <v>9</v>
      </c>
      <c r="D101" s="49">
        <f t="shared" si="10"/>
        <v>9.3749999999999997E-3</v>
      </c>
      <c r="E101" s="48">
        <f t="shared" si="11"/>
        <v>3</v>
      </c>
      <c r="F101" s="49">
        <f t="shared" si="12"/>
        <v>3.1250000000000002E-3</v>
      </c>
    </row>
    <row r="102" spans="1:6" ht="13.15" customHeight="1" x14ac:dyDescent="0.2">
      <c r="A102" s="154"/>
      <c r="B102" s="153" t="s">
        <v>10</v>
      </c>
      <c r="C102" s="48">
        <f t="shared" si="13"/>
        <v>15</v>
      </c>
      <c r="D102" s="49">
        <f t="shared" si="10"/>
        <v>1.5625E-2</v>
      </c>
      <c r="E102" s="48">
        <f t="shared" si="11"/>
        <v>4</v>
      </c>
      <c r="F102" s="49">
        <f t="shared" si="12"/>
        <v>4.1666666666666666E-3</v>
      </c>
    </row>
    <row r="103" spans="1:6" ht="13.15" customHeight="1" x14ac:dyDescent="0.2">
      <c r="A103" s="154"/>
      <c r="B103" s="153" t="s">
        <v>104</v>
      </c>
      <c r="C103" s="48">
        <f t="shared" si="13"/>
        <v>12</v>
      </c>
      <c r="D103" s="49">
        <f t="shared" si="10"/>
        <v>1.2500000000000001E-2</v>
      </c>
      <c r="E103" s="48">
        <f t="shared" si="11"/>
        <v>2</v>
      </c>
      <c r="F103" s="49">
        <f t="shared" si="12"/>
        <v>2.0833333333333333E-3</v>
      </c>
    </row>
    <row r="104" spans="1:6" ht="13.15" customHeight="1" x14ac:dyDescent="0.2">
      <c r="A104" s="155"/>
      <c r="B104" s="50"/>
      <c r="C104" s="48"/>
      <c r="D104" s="49"/>
      <c r="E104" s="48"/>
      <c r="F104" s="49"/>
    </row>
    <row r="105" spans="1:6" ht="13.15" customHeight="1" x14ac:dyDescent="0.2">
      <c r="A105" s="83"/>
      <c r="B105" s="51" t="s">
        <v>6</v>
      </c>
      <c r="C105" s="48">
        <f t="shared" si="13"/>
        <v>481</v>
      </c>
      <c r="D105" s="49">
        <f>C105/$O$38</f>
        <v>0.50104166666666672</v>
      </c>
      <c r="E105" s="48">
        <f>$O38-C105</f>
        <v>479</v>
      </c>
      <c r="F105" s="49">
        <f>E105/$O$38</f>
        <v>0.49895833333333334</v>
      </c>
    </row>
    <row r="109" spans="1:6" ht="12.75" thickBot="1" x14ac:dyDescent="0.25">
      <c r="A109" s="52">
        <v>2005</v>
      </c>
    </row>
    <row r="110" spans="1:6" ht="11.25" customHeight="1" thickBot="1" x14ac:dyDescent="0.3">
      <c r="A110" s="53" t="s">
        <v>0</v>
      </c>
      <c r="B110" s="53" t="s">
        <v>0</v>
      </c>
      <c r="C110" s="289" t="s">
        <v>58</v>
      </c>
      <c r="D110" s="289"/>
      <c r="E110" s="290"/>
    </row>
    <row r="111" spans="1:6" ht="14.25" thickBot="1" x14ac:dyDescent="0.3">
      <c r="A111" s="47"/>
      <c r="B111" s="47"/>
      <c r="C111" s="289" t="s">
        <v>35</v>
      </c>
      <c r="D111" s="289"/>
      <c r="E111" s="289"/>
    </row>
    <row r="112" spans="1:6" ht="14.25" thickBot="1" x14ac:dyDescent="0.3">
      <c r="A112" s="47"/>
      <c r="B112" s="47"/>
      <c r="C112" s="40" t="s">
        <v>32</v>
      </c>
      <c r="D112" s="41" t="s">
        <v>31</v>
      </c>
      <c r="E112" s="42" t="s">
        <v>6</v>
      </c>
    </row>
    <row r="113" spans="1:5" ht="13.5" x14ac:dyDescent="0.2">
      <c r="A113" s="106" t="s">
        <v>34</v>
      </c>
      <c r="B113" s="54" t="s">
        <v>8</v>
      </c>
      <c r="C113" s="55">
        <v>1.4999999999999999E-2</v>
      </c>
      <c r="D113" s="56">
        <f t="shared" ref="D113:D124" si="14">E113-C113</f>
        <v>2.3E-2</v>
      </c>
      <c r="E113" s="57">
        <v>3.7999999999999999E-2</v>
      </c>
    </row>
    <row r="114" spans="1:5" ht="13.5" x14ac:dyDescent="0.2">
      <c r="A114" s="112"/>
      <c r="B114" s="27" t="s">
        <v>9</v>
      </c>
      <c r="C114" s="58">
        <v>6.0000000000000001E-3</v>
      </c>
      <c r="D114" s="59">
        <f t="shared" si="14"/>
        <v>1.1000000000000001E-2</v>
      </c>
      <c r="E114" s="60">
        <v>1.7000000000000001E-2</v>
      </c>
    </row>
    <row r="115" spans="1:5" ht="13.5" x14ac:dyDescent="0.2">
      <c r="A115" s="112"/>
      <c r="B115" s="27" t="s">
        <v>19</v>
      </c>
      <c r="C115" s="58">
        <v>4.0000000000000001E-3</v>
      </c>
      <c r="D115" s="59">
        <f t="shared" si="14"/>
        <v>1.3999999999999999E-2</v>
      </c>
      <c r="E115" s="60">
        <v>1.7999999999999999E-2</v>
      </c>
    </row>
    <row r="116" spans="1:5" ht="13.5" x14ac:dyDescent="0.2">
      <c r="A116" s="112"/>
      <c r="B116" s="27" t="s">
        <v>11</v>
      </c>
      <c r="C116" s="58">
        <v>3.2000000000000001E-2</v>
      </c>
      <c r="D116" s="59">
        <f t="shared" si="14"/>
        <v>5.3000000000000005E-2</v>
      </c>
      <c r="E116" s="60">
        <v>8.5000000000000006E-2</v>
      </c>
    </row>
    <row r="117" spans="1:5" ht="13.5" x14ac:dyDescent="0.2">
      <c r="A117" s="112"/>
      <c r="B117" s="27" t="s">
        <v>13</v>
      </c>
      <c r="C117" s="58">
        <v>0.01</v>
      </c>
      <c r="D117" s="59">
        <f t="shared" si="14"/>
        <v>2.9999999999999992E-3</v>
      </c>
      <c r="E117" s="60">
        <v>1.2999999999999999E-2</v>
      </c>
    </row>
    <row r="118" spans="1:5" ht="13.5" x14ac:dyDescent="0.2">
      <c r="A118" s="112"/>
      <c r="B118" s="27" t="s">
        <v>15</v>
      </c>
      <c r="C118" s="58">
        <v>4.0000000000000001E-3</v>
      </c>
      <c r="D118" s="59">
        <f t="shared" si="14"/>
        <v>1.4999999999999999E-2</v>
      </c>
      <c r="E118" s="60">
        <v>1.9E-2</v>
      </c>
    </row>
    <row r="119" spans="1:5" ht="13.5" x14ac:dyDescent="0.2">
      <c r="A119" s="112"/>
      <c r="B119" s="27" t="s">
        <v>16</v>
      </c>
      <c r="C119" s="58">
        <v>1.9E-2</v>
      </c>
      <c r="D119" s="59">
        <f t="shared" si="14"/>
        <v>2.3000000000000003E-2</v>
      </c>
      <c r="E119" s="60">
        <v>4.2000000000000003E-2</v>
      </c>
    </row>
    <row r="120" spans="1:5" ht="13.5" x14ac:dyDescent="0.2">
      <c r="A120" s="112"/>
      <c r="B120" s="27" t="s">
        <v>17</v>
      </c>
      <c r="C120" s="58">
        <v>8.0000000000000002E-3</v>
      </c>
      <c r="D120" s="59">
        <f t="shared" si="14"/>
        <v>0.02</v>
      </c>
      <c r="E120" s="60">
        <v>2.8000000000000001E-2</v>
      </c>
    </row>
    <row r="121" spans="1:5" ht="13.5" x14ac:dyDescent="0.2">
      <c r="A121" s="112"/>
      <c r="B121" s="27" t="s">
        <v>12</v>
      </c>
      <c r="C121" s="58">
        <v>5.5E-2</v>
      </c>
      <c r="D121" s="59">
        <f t="shared" si="14"/>
        <v>0.11000000000000001</v>
      </c>
      <c r="E121" s="60">
        <v>0.16500000000000001</v>
      </c>
    </row>
    <row r="122" spans="1:5" ht="13.5" x14ac:dyDescent="0.2">
      <c r="A122" s="112"/>
      <c r="B122" s="27" t="s">
        <v>18</v>
      </c>
      <c r="C122" s="58">
        <v>4.0000000000000001E-3</v>
      </c>
      <c r="D122" s="59">
        <f t="shared" si="14"/>
        <v>1.3999999999999999E-2</v>
      </c>
      <c r="E122" s="60">
        <v>1.7999999999999999E-2</v>
      </c>
    </row>
    <row r="123" spans="1:5" ht="13.5" x14ac:dyDescent="0.2">
      <c r="A123" s="112"/>
      <c r="B123" s="27" t="s">
        <v>20</v>
      </c>
      <c r="C123" s="58">
        <v>3.7999999999999999E-2</v>
      </c>
      <c r="D123" s="59">
        <f t="shared" si="14"/>
        <v>3.2999999999999995E-2</v>
      </c>
      <c r="E123" s="60">
        <v>7.0999999999999994E-2</v>
      </c>
    </row>
    <row r="124" spans="1:5" ht="13.5" x14ac:dyDescent="0.2">
      <c r="A124" s="112"/>
      <c r="B124" s="27" t="s">
        <v>21</v>
      </c>
      <c r="C124" s="58">
        <v>2.9000000000000001E-2</v>
      </c>
      <c r="D124" s="59">
        <f t="shared" si="14"/>
        <v>2.9999999999999995E-2</v>
      </c>
      <c r="E124" s="60">
        <v>5.8999999999999997E-2</v>
      </c>
    </row>
    <row r="125" spans="1:5" ht="13.5" x14ac:dyDescent="0.2">
      <c r="A125" s="112"/>
      <c r="B125" s="27" t="s">
        <v>22</v>
      </c>
      <c r="C125" s="58"/>
      <c r="D125" s="59"/>
      <c r="E125" s="60"/>
    </row>
    <row r="126" spans="1:5" ht="13.5" x14ac:dyDescent="0.2">
      <c r="A126" s="112"/>
      <c r="B126" s="27" t="s">
        <v>23</v>
      </c>
      <c r="C126" s="58">
        <v>8.9999999999999993E-3</v>
      </c>
      <c r="D126" s="59">
        <f t="shared" ref="D126:D135" si="15">E126-C126</f>
        <v>1.9000000000000003E-2</v>
      </c>
      <c r="E126" s="60">
        <v>2.8000000000000001E-2</v>
      </c>
    </row>
    <row r="127" spans="1:5" ht="13.5" x14ac:dyDescent="0.2">
      <c r="A127" s="112"/>
      <c r="B127" s="27" t="s">
        <v>29</v>
      </c>
      <c r="C127" s="58">
        <v>0</v>
      </c>
      <c r="D127" s="59">
        <f t="shared" si="15"/>
        <v>5.0000000000000001E-3</v>
      </c>
      <c r="E127" s="60">
        <v>5.0000000000000001E-3</v>
      </c>
    </row>
    <row r="128" spans="1:5" ht="13.5" x14ac:dyDescent="0.2">
      <c r="A128" s="112"/>
      <c r="B128" s="27" t="s">
        <v>24</v>
      </c>
      <c r="C128" s="58">
        <v>1.9E-2</v>
      </c>
      <c r="D128" s="59">
        <f t="shared" si="15"/>
        <v>1.5000000000000003E-2</v>
      </c>
      <c r="E128" s="60">
        <v>3.4000000000000002E-2</v>
      </c>
    </row>
    <row r="129" spans="1:6" ht="13.5" x14ac:dyDescent="0.2">
      <c r="A129" s="112"/>
      <c r="B129" s="27" t="s">
        <v>25</v>
      </c>
      <c r="C129" s="58">
        <v>6.0000000000000001E-3</v>
      </c>
      <c r="D129" s="59">
        <f t="shared" si="15"/>
        <v>4.0000000000000001E-3</v>
      </c>
      <c r="E129" s="60">
        <v>0.01</v>
      </c>
    </row>
    <row r="130" spans="1:6" ht="13.5" x14ac:dyDescent="0.2">
      <c r="A130" s="112"/>
      <c r="B130" s="27" t="s">
        <v>26</v>
      </c>
      <c r="C130" s="58">
        <v>1.4E-2</v>
      </c>
      <c r="D130" s="59">
        <f t="shared" si="15"/>
        <v>3.4000000000000002E-2</v>
      </c>
      <c r="E130" s="60">
        <v>4.8000000000000001E-2</v>
      </c>
    </row>
    <row r="131" spans="1:6" ht="13.5" x14ac:dyDescent="0.2">
      <c r="A131" s="112"/>
      <c r="B131" s="27" t="s">
        <v>27</v>
      </c>
      <c r="C131" s="58">
        <v>3.9E-2</v>
      </c>
      <c r="D131" s="59">
        <f t="shared" si="15"/>
        <v>3.9E-2</v>
      </c>
      <c r="E131" s="60">
        <v>7.8E-2</v>
      </c>
    </row>
    <row r="132" spans="1:6" ht="13.5" x14ac:dyDescent="0.2">
      <c r="A132" s="112"/>
      <c r="B132" s="27" t="s">
        <v>28</v>
      </c>
      <c r="C132" s="58">
        <v>8.9999999999999993E-3</v>
      </c>
      <c r="D132" s="59">
        <f t="shared" si="15"/>
        <v>2.3E-2</v>
      </c>
      <c r="E132" s="60">
        <v>3.2000000000000001E-2</v>
      </c>
    </row>
    <row r="133" spans="1:6" ht="13.5" x14ac:dyDescent="0.2">
      <c r="A133" s="112"/>
      <c r="B133" s="27" t="s">
        <v>14</v>
      </c>
      <c r="C133" s="58">
        <v>4.4999999999999998E-2</v>
      </c>
      <c r="D133" s="59">
        <f t="shared" si="15"/>
        <v>3.6000000000000004E-2</v>
      </c>
      <c r="E133" s="60">
        <v>8.1000000000000003E-2</v>
      </c>
    </row>
    <row r="134" spans="1:6" ht="13.5" x14ac:dyDescent="0.2">
      <c r="A134" s="112"/>
      <c r="B134" s="27" t="s">
        <v>10</v>
      </c>
      <c r="C134" s="58">
        <v>1.4999999999999999E-2</v>
      </c>
      <c r="D134" s="59">
        <f t="shared" si="15"/>
        <v>1.9000000000000003E-2</v>
      </c>
      <c r="E134" s="60">
        <v>3.4000000000000002E-2</v>
      </c>
    </row>
    <row r="135" spans="1:6" ht="13.5" x14ac:dyDescent="0.2">
      <c r="A135" s="112"/>
      <c r="B135" s="27" t="s">
        <v>104</v>
      </c>
      <c r="C135" s="58">
        <v>8.9999999999999993E-3</v>
      </c>
      <c r="D135" s="59">
        <f t="shared" si="15"/>
        <v>1.0000000000000009E-3</v>
      </c>
      <c r="E135" s="60">
        <v>0.01</v>
      </c>
    </row>
    <row r="136" spans="1:6" ht="13.5" x14ac:dyDescent="0.2">
      <c r="A136" s="112"/>
      <c r="B136" s="148"/>
      <c r="C136" s="173"/>
      <c r="D136" s="174"/>
      <c r="E136" s="175"/>
    </row>
    <row r="137" spans="1:6" ht="14.25" thickBot="1" x14ac:dyDescent="0.25">
      <c r="A137" s="113"/>
      <c r="B137" s="61" t="s">
        <v>6</v>
      </c>
      <c r="C137" s="62">
        <v>0.438</v>
      </c>
      <c r="D137" s="63">
        <f>E137-C137</f>
        <v>0.56200000000000006</v>
      </c>
      <c r="E137" s="64">
        <v>1</v>
      </c>
    </row>
    <row r="139" spans="1:6" x14ac:dyDescent="0.2">
      <c r="A139" s="52">
        <v>2010</v>
      </c>
    </row>
    <row r="140" spans="1:6" ht="13.15" customHeight="1" x14ac:dyDescent="0.2">
      <c r="A140" s="254"/>
      <c r="B140" s="255"/>
      <c r="C140" s="286" t="s">
        <v>59</v>
      </c>
      <c r="D140" s="287"/>
      <c r="E140" s="287"/>
      <c r="F140" s="288"/>
    </row>
    <row r="141" spans="1:6" ht="13.15" customHeight="1" x14ac:dyDescent="0.2">
      <c r="A141" s="256"/>
      <c r="B141" s="46"/>
      <c r="C141" s="286" t="s">
        <v>35</v>
      </c>
      <c r="D141" s="287"/>
      <c r="E141" s="287"/>
      <c r="F141" s="288"/>
    </row>
    <row r="142" spans="1:6" ht="13.15" customHeight="1" x14ac:dyDescent="0.2">
      <c r="A142" s="257"/>
      <c r="B142" s="258"/>
      <c r="C142" s="262" t="s">
        <v>42</v>
      </c>
      <c r="D142" s="263" t="s">
        <v>32</v>
      </c>
      <c r="E142" s="263" t="s">
        <v>43</v>
      </c>
      <c r="F142" s="264" t="s">
        <v>31</v>
      </c>
    </row>
    <row r="143" spans="1:6" ht="13.15" customHeight="1" x14ac:dyDescent="0.2">
      <c r="A143" s="250" t="s">
        <v>34</v>
      </c>
      <c r="B143" s="251" t="s">
        <v>8</v>
      </c>
      <c r="C143" s="252">
        <f>F7</f>
        <v>14</v>
      </c>
      <c r="D143" s="253">
        <f t="shared" ref="D143:D172" si="16">C143/$O$38</f>
        <v>1.4583333333333334E-2</v>
      </c>
      <c r="E143" s="252">
        <f t="shared" ref="E143:E172" si="17">$O7-C143</f>
        <v>21</v>
      </c>
      <c r="F143" s="253">
        <f t="shared" ref="F143:F172" si="18">E143/$O$38</f>
        <v>2.1874999999999999E-2</v>
      </c>
    </row>
    <row r="144" spans="1:6" ht="13.15" customHeight="1" x14ac:dyDescent="0.2">
      <c r="A144" s="154"/>
      <c r="B144" s="153" t="s">
        <v>9</v>
      </c>
      <c r="C144" s="48">
        <f t="shared" ref="C144:C174" si="19">F8</f>
        <v>19</v>
      </c>
      <c r="D144" s="49">
        <f t="shared" si="16"/>
        <v>1.9791666666666666E-2</v>
      </c>
      <c r="E144" s="48">
        <f t="shared" si="17"/>
        <v>15</v>
      </c>
      <c r="F144" s="49">
        <f t="shared" si="18"/>
        <v>1.5625E-2</v>
      </c>
    </row>
    <row r="145" spans="1:6" ht="13.15" customHeight="1" x14ac:dyDescent="0.2">
      <c r="A145" s="154"/>
      <c r="B145" s="153" t="s">
        <v>45</v>
      </c>
      <c r="C145" s="48">
        <f t="shared" si="19"/>
        <v>2</v>
      </c>
      <c r="D145" s="49">
        <f t="shared" si="16"/>
        <v>2.0833333333333333E-3</v>
      </c>
      <c r="E145" s="48">
        <f t="shared" si="17"/>
        <v>3</v>
      </c>
      <c r="F145" s="49">
        <f t="shared" si="18"/>
        <v>3.1250000000000002E-3</v>
      </c>
    </row>
    <row r="146" spans="1:6" ht="13.15" customHeight="1" x14ac:dyDescent="0.2">
      <c r="A146" s="154"/>
      <c r="B146" s="153" t="s">
        <v>46</v>
      </c>
      <c r="C146" s="48">
        <f t="shared" si="19"/>
        <v>20</v>
      </c>
      <c r="D146" s="49">
        <f t="shared" si="16"/>
        <v>2.0833333333333332E-2</v>
      </c>
      <c r="E146" s="48">
        <f t="shared" si="17"/>
        <v>35</v>
      </c>
      <c r="F146" s="49">
        <f t="shared" si="18"/>
        <v>3.6458333333333336E-2</v>
      </c>
    </row>
    <row r="147" spans="1:6" ht="13.15" customHeight="1" x14ac:dyDescent="0.2">
      <c r="A147" s="154"/>
      <c r="B147" s="153" t="s">
        <v>19</v>
      </c>
      <c r="C147" s="48">
        <f t="shared" si="19"/>
        <v>11</v>
      </c>
      <c r="D147" s="49">
        <f t="shared" si="16"/>
        <v>1.1458333333333333E-2</v>
      </c>
      <c r="E147" s="48">
        <f t="shared" si="17"/>
        <v>28</v>
      </c>
      <c r="F147" s="49">
        <f t="shared" si="18"/>
        <v>2.9166666666666667E-2</v>
      </c>
    </row>
    <row r="148" spans="1:6" ht="13.15" customHeight="1" x14ac:dyDescent="0.2">
      <c r="A148" s="154"/>
      <c r="B148" s="153" t="s">
        <v>11</v>
      </c>
      <c r="C148" s="48">
        <f t="shared" si="19"/>
        <v>27</v>
      </c>
      <c r="D148" s="49">
        <f t="shared" si="16"/>
        <v>2.8125000000000001E-2</v>
      </c>
      <c r="E148" s="48">
        <f t="shared" si="17"/>
        <v>14</v>
      </c>
      <c r="F148" s="49">
        <f t="shared" si="18"/>
        <v>1.4583333333333334E-2</v>
      </c>
    </row>
    <row r="149" spans="1:6" ht="13.15" customHeight="1" x14ac:dyDescent="0.2">
      <c r="A149" s="154"/>
      <c r="B149" s="153" t="s">
        <v>13</v>
      </c>
      <c r="C149" s="48">
        <f t="shared" si="19"/>
        <v>5</v>
      </c>
      <c r="D149" s="49">
        <f t="shared" si="16"/>
        <v>5.208333333333333E-3</v>
      </c>
      <c r="E149" s="48">
        <f t="shared" si="17"/>
        <v>1</v>
      </c>
      <c r="F149" s="49">
        <f t="shared" si="18"/>
        <v>1.0416666666666667E-3</v>
      </c>
    </row>
    <row r="150" spans="1:6" ht="13.15" customHeight="1" x14ac:dyDescent="0.2">
      <c r="A150" s="154"/>
      <c r="B150" s="153" t="s">
        <v>15</v>
      </c>
      <c r="C150" s="48">
        <f t="shared" si="19"/>
        <v>3</v>
      </c>
      <c r="D150" s="49">
        <f t="shared" si="16"/>
        <v>3.1250000000000002E-3</v>
      </c>
      <c r="E150" s="48">
        <f t="shared" si="17"/>
        <v>15</v>
      </c>
      <c r="F150" s="49">
        <f t="shared" si="18"/>
        <v>1.5625E-2</v>
      </c>
    </row>
    <row r="151" spans="1:6" ht="13.15" customHeight="1" x14ac:dyDescent="0.2">
      <c r="A151" s="154"/>
      <c r="B151" s="153" t="s">
        <v>16</v>
      </c>
      <c r="C151" s="48">
        <f t="shared" si="19"/>
        <v>12</v>
      </c>
      <c r="D151" s="49">
        <f t="shared" si="16"/>
        <v>1.2500000000000001E-2</v>
      </c>
      <c r="E151" s="48">
        <f t="shared" si="17"/>
        <v>26</v>
      </c>
      <c r="F151" s="49">
        <f t="shared" si="18"/>
        <v>2.7083333333333334E-2</v>
      </c>
    </row>
    <row r="152" spans="1:6" ht="13.15" customHeight="1" x14ac:dyDescent="0.2">
      <c r="A152" s="154"/>
      <c r="B152" s="153" t="s">
        <v>17</v>
      </c>
      <c r="C152" s="48">
        <f t="shared" si="19"/>
        <v>8</v>
      </c>
      <c r="D152" s="49">
        <f t="shared" si="16"/>
        <v>8.3333333333333332E-3</v>
      </c>
      <c r="E152" s="48">
        <f t="shared" si="17"/>
        <v>10</v>
      </c>
      <c r="F152" s="49">
        <f t="shared" si="18"/>
        <v>1.0416666666666666E-2</v>
      </c>
    </row>
    <row r="153" spans="1:6" ht="13.15" customHeight="1" x14ac:dyDescent="0.2">
      <c r="A153" s="154"/>
      <c r="B153" s="153" t="s">
        <v>47</v>
      </c>
      <c r="C153" s="48">
        <f t="shared" si="19"/>
        <v>6</v>
      </c>
      <c r="D153" s="49">
        <f t="shared" si="16"/>
        <v>6.2500000000000003E-3</v>
      </c>
      <c r="E153" s="48">
        <f t="shared" si="17"/>
        <v>10</v>
      </c>
      <c r="F153" s="49">
        <f t="shared" si="18"/>
        <v>1.0416666666666666E-2</v>
      </c>
    </row>
    <row r="154" spans="1:6" ht="13.15" customHeight="1" x14ac:dyDescent="0.2">
      <c r="A154" s="154"/>
      <c r="B154" s="153" t="s">
        <v>12</v>
      </c>
      <c r="C154" s="48">
        <f t="shared" si="19"/>
        <v>42</v>
      </c>
      <c r="D154" s="49">
        <f t="shared" si="16"/>
        <v>4.3749999999999997E-2</v>
      </c>
      <c r="E154" s="48">
        <f t="shared" si="17"/>
        <v>57</v>
      </c>
      <c r="F154" s="49">
        <f t="shared" si="18"/>
        <v>5.9374999999999997E-2</v>
      </c>
    </row>
    <row r="155" spans="1:6" ht="13.15" customHeight="1" x14ac:dyDescent="0.2">
      <c r="A155" s="154"/>
      <c r="B155" s="153" t="s">
        <v>18</v>
      </c>
      <c r="C155" s="48">
        <f t="shared" si="19"/>
        <v>1</v>
      </c>
      <c r="D155" s="49">
        <f t="shared" si="16"/>
        <v>1.0416666666666667E-3</v>
      </c>
      <c r="E155" s="48">
        <f t="shared" si="17"/>
        <v>30</v>
      </c>
      <c r="F155" s="49">
        <f t="shared" si="18"/>
        <v>3.125E-2</v>
      </c>
    </row>
    <row r="156" spans="1:6" ht="13.15" customHeight="1" x14ac:dyDescent="0.2">
      <c r="A156" s="154"/>
      <c r="B156" s="153" t="s">
        <v>20</v>
      </c>
      <c r="C156" s="48">
        <f t="shared" si="19"/>
        <v>23</v>
      </c>
      <c r="D156" s="49">
        <f t="shared" si="16"/>
        <v>2.3958333333333335E-2</v>
      </c>
      <c r="E156" s="48">
        <f t="shared" si="17"/>
        <v>23</v>
      </c>
      <c r="F156" s="49">
        <f t="shared" si="18"/>
        <v>2.3958333333333335E-2</v>
      </c>
    </row>
    <row r="157" spans="1:6" ht="13.15" customHeight="1" x14ac:dyDescent="0.2">
      <c r="A157" s="154"/>
      <c r="B157" s="153" t="s">
        <v>21</v>
      </c>
      <c r="C157" s="48">
        <f t="shared" si="19"/>
        <v>11</v>
      </c>
      <c r="D157" s="49">
        <f t="shared" si="16"/>
        <v>1.1458333333333333E-2</v>
      </c>
      <c r="E157" s="48">
        <f t="shared" si="17"/>
        <v>18</v>
      </c>
      <c r="F157" s="49">
        <f t="shared" si="18"/>
        <v>1.8749999999999999E-2</v>
      </c>
    </row>
    <row r="158" spans="1:6" ht="13.15" customHeight="1" x14ac:dyDescent="0.2">
      <c r="A158" s="154"/>
      <c r="B158" s="153" t="s">
        <v>22</v>
      </c>
      <c r="C158" s="48">
        <f t="shared" si="19"/>
        <v>17</v>
      </c>
      <c r="D158" s="49">
        <f t="shared" si="16"/>
        <v>1.7708333333333333E-2</v>
      </c>
      <c r="E158" s="48">
        <f t="shared" si="17"/>
        <v>99</v>
      </c>
      <c r="F158" s="49">
        <f t="shared" si="18"/>
        <v>0.10312499999999999</v>
      </c>
    </row>
    <row r="159" spans="1:6" ht="13.15" customHeight="1" x14ac:dyDescent="0.2">
      <c r="A159" s="154"/>
      <c r="B159" s="153" t="s">
        <v>48</v>
      </c>
      <c r="C159" s="48">
        <f t="shared" si="19"/>
        <v>1</v>
      </c>
      <c r="D159" s="49">
        <f t="shared" si="16"/>
        <v>1.0416666666666667E-3</v>
      </c>
      <c r="E159" s="48">
        <f t="shared" si="17"/>
        <v>27</v>
      </c>
      <c r="F159" s="49">
        <f t="shared" si="18"/>
        <v>2.8125000000000001E-2</v>
      </c>
    </row>
    <row r="160" spans="1:6" ht="13.15" customHeight="1" x14ac:dyDescent="0.2">
      <c r="A160" s="154"/>
      <c r="B160" s="153" t="s">
        <v>23</v>
      </c>
      <c r="C160" s="48">
        <f t="shared" si="19"/>
        <v>1</v>
      </c>
      <c r="D160" s="49">
        <f t="shared" si="16"/>
        <v>1.0416666666666667E-3</v>
      </c>
      <c r="E160" s="48">
        <f t="shared" si="17"/>
        <v>2</v>
      </c>
      <c r="F160" s="49">
        <f t="shared" si="18"/>
        <v>2.0833333333333333E-3</v>
      </c>
    </row>
    <row r="161" spans="1:6" ht="13.15" customHeight="1" x14ac:dyDescent="0.2">
      <c r="A161" s="154"/>
      <c r="B161" s="153" t="s">
        <v>29</v>
      </c>
      <c r="C161" s="48">
        <f t="shared" si="19"/>
        <v>4</v>
      </c>
      <c r="D161" s="49">
        <f t="shared" si="16"/>
        <v>4.1666666666666666E-3</v>
      </c>
      <c r="E161" s="48">
        <f t="shared" si="17"/>
        <v>1</v>
      </c>
      <c r="F161" s="49">
        <f t="shared" si="18"/>
        <v>1.0416666666666667E-3</v>
      </c>
    </row>
    <row r="162" spans="1:6" ht="13.15" customHeight="1" x14ac:dyDescent="0.2">
      <c r="A162" s="154"/>
      <c r="B162" s="153" t="s">
        <v>24</v>
      </c>
      <c r="C162" s="48">
        <f t="shared" si="19"/>
        <v>7</v>
      </c>
      <c r="D162" s="49">
        <f t="shared" si="16"/>
        <v>7.2916666666666668E-3</v>
      </c>
      <c r="E162" s="48">
        <f t="shared" si="17"/>
        <v>1</v>
      </c>
      <c r="F162" s="49">
        <f t="shared" si="18"/>
        <v>1.0416666666666667E-3</v>
      </c>
    </row>
    <row r="163" spans="1:6" ht="13.15" customHeight="1" x14ac:dyDescent="0.2">
      <c r="A163" s="154"/>
      <c r="B163" s="153" t="s">
        <v>25</v>
      </c>
      <c r="C163" s="48">
        <f t="shared" si="19"/>
        <v>7</v>
      </c>
      <c r="D163" s="49">
        <f t="shared" si="16"/>
        <v>7.2916666666666668E-3</v>
      </c>
      <c r="E163" s="48">
        <f t="shared" si="17"/>
        <v>6</v>
      </c>
      <c r="F163" s="49">
        <f t="shared" si="18"/>
        <v>6.2500000000000003E-3</v>
      </c>
    </row>
    <row r="164" spans="1:6" ht="13.15" customHeight="1" x14ac:dyDescent="0.2">
      <c r="A164" s="154"/>
      <c r="B164" s="153" t="s">
        <v>26</v>
      </c>
      <c r="C164" s="48">
        <f t="shared" si="19"/>
        <v>24</v>
      </c>
      <c r="D164" s="49">
        <f t="shared" si="16"/>
        <v>2.5000000000000001E-2</v>
      </c>
      <c r="E164" s="48">
        <f t="shared" si="17"/>
        <v>17</v>
      </c>
      <c r="F164" s="49">
        <f t="shared" si="18"/>
        <v>1.7708333333333333E-2</v>
      </c>
    </row>
    <row r="165" spans="1:6" ht="13.15" customHeight="1" x14ac:dyDescent="0.2">
      <c r="A165" s="154"/>
      <c r="B165" s="153" t="s">
        <v>49</v>
      </c>
      <c r="C165" s="48">
        <f t="shared" si="19"/>
        <v>15</v>
      </c>
      <c r="D165" s="49">
        <f t="shared" si="16"/>
        <v>1.5625E-2</v>
      </c>
      <c r="E165" s="48">
        <f t="shared" si="17"/>
        <v>11</v>
      </c>
      <c r="F165" s="49">
        <f t="shared" si="18"/>
        <v>1.1458333333333333E-2</v>
      </c>
    </row>
    <row r="166" spans="1:6" ht="13.15" customHeight="1" x14ac:dyDescent="0.2">
      <c r="A166" s="154"/>
      <c r="B166" s="153" t="s">
        <v>50</v>
      </c>
      <c r="C166" s="48">
        <f t="shared" si="19"/>
        <v>16</v>
      </c>
      <c r="D166" s="49">
        <f t="shared" si="16"/>
        <v>1.6666666666666666E-2</v>
      </c>
      <c r="E166" s="48">
        <f t="shared" si="17"/>
        <v>13</v>
      </c>
      <c r="F166" s="49">
        <f t="shared" si="18"/>
        <v>1.3541666666666667E-2</v>
      </c>
    </row>
    <row r="167" spans="1:6" ht="13.15" customHeight="1" x14ac:dyDescent="0.2">
      <c r="A167" s="154"/>
      <c r="B167" s="153" t="s">
        <v>44</v>
      </c>
      <c r="C167" s="48">
        <f t="shared" si="19"/>
        <v>27</v>
      </c>
      <c r="D167" s="49">
        <f t="shared" si="16"/>
        <v>2.8125000000000001E-2</v>
      </c>
      <c r="E167" s="48">
        <f t="shared" si="17"/>
        <v>30</v>
      </c>
      <c r="F167" s="49">
        <f t="shared" si="18"/>
        <v>3.125E-2</v>
      </c>
    </row>
    <row r="168" spans="1:6" ht="13.15" customHeight="1" x14ac:dyDescent="0.2">
      <c r="A168" s="154"/>
      <c r="B168" s="153" t="s">
        <v>28</v>
      </c>
      <c r="C168" s="48">
        <f t="shared" si="19"/>
        <v>7</v>
      </c>
      <c r="D168" s="49">
        <f t="shared" si="16"/>
        <v>7.2916666666666668E-3</v>
      </c>
      <c r="E168" s="48">
        <f t="shared" si="17"/>
        <v>15</v>
      </c>
      <c r="F168" s="49">
        <f t="shared" si="18"/>
        <v>1.5625E-2</v>
      </c>
    </row>
    <row r="169" spans="1:6" ht="13.15" customHeight="1" x14ac:dyDescent="0.2">
      <c r="A169" s="154"/>
      <c r="B169" s="153" t="s">
        <v>14</v>
      </c>
      <c r="C169" s="48">
        <f t="shared" si="19"/>
        <v>26</v>
      </c>
      <c r="D169" s="49">
        <f t="shared" si="16"/>
        <v>2.7083333333333334E-2</v>
      </c>
      <c r="E169" s="48">
        <f t="shared" si="17"/>
        <v>31</v>
      </c>
      <c r="F169" s="49">
        <f t="shared" si="18"/>
        <v>3.229166666666667E-2</v>
      </c>
    </row>
    <row r="170" spans="1:6" ht="13.15" customHeight="1" x14ac:dyDescent="0.2">
      <c r="A170" s="154"/>
      <c r="B170" s="153" t="s">
        <v>39</v>
      </c>
      <c r="C170" s="48">
        <f t="shared" si="19"/>
        <v>8</v>
      </c>
      <c r="D170" s="49">
        <f t="shared" si="16"/>
        <v>8.3333333333333332E-3</v>
      </c>
      <c r="E170" s="48">
        <f t="shared" si="17"/>
        <v>4</v>
      </c>
      <c r="F170" s="49">
        <f t="shared" si="18"/>
        <v>4.1666666666666666E-3</v>
      </c>
    </row>
    <row r="171" spans="1:6" ht="13.15" customHeight="1" x14ac:dyDescent="0.2">
      <c r="A171" s="154"/>
      <c r="B171" s="153" t="s">
        <v>10</v>
      </c>
      <c r="C171" s="48">
        <f t="shared" si="19"/>
        <v>10</v>
      </c>
      <c r="D171" s="49">
        <f t="shared" si="16"/>
        <v>1.0416666666666666E-2</v>
      </c>
      <c r="E171" s="48">
        <f t="shared" si="17"/>
        <v>9</v>
      </c>
      <c r="F171" s="49">
        <f t="shared" si="18"/>
        <v>9.3749999999999997E-3</v>
      </c>
    </row>
    <row r="172" spans="1:6" ht="13.15" customHeight="1" x14ac:dyDescent="0.2">
      <c r="A172" s="154"/>
      <c r="B172" s="153" t="s">
        <v>104</v>
      </c>
      <c r="C172" s="48">
        <f t="shared" si="19"/>
        <v>12</v>
      </c>
      <c r="D172" s="49">
        <f t="shared" si="16"/>
        <v>1.2500000000000001E-2</v>
      </c>
      <c r="E172" s="48">
        <f t="shared" si="17"/>
        <v>2</v>
      </c>
      <c r="F172" s="49">
        <f t="shared" si="18"/>
        <v>2.0833333333333333E-3</v>
      </c>
    </row>
    <row r="173" spans="1:6" ht="13.15" customHeight="1" x14ac:dyDescent="0.2">
      <c r="A173" s="155"/>
      <c r="B173" s="50"/>
      <c r="C173" s="48"/>
      <c r="D173" s="49"/>
      <c r="E173" s="48"/>
      <c r="F173" s="49"/>
    </row>
    <row r="174" spans="1:6" ht="13.15" customHeight="1" x14ac:dyDescent="0.2">
      <c r="A174" s="83"/>
      <c r="B174" s="51" t="s">
        <v>6</v>
      </c>
      <c r="C174" s="48">
        <f t="shared" si="19"/>
        <v>386</v>
      </c>
      <c r="D174" s="49">
        <f>C174/$O$38</f>
        <v>0.40208333333333335</v>
      </c>
      <c r="E174" s="48">
        <f>$O38-C174</f>
        <v>574</v>
      </c>
      <c r="F174" s="49">
        <f>E174/$O$38</f>
        <v>0.59791666666666665</v>
      </c>
    </row>
    <row r="179" spans="1:5" ht="12.75" thickBot="1" x14ac:dyDescent="0.25">
      <c r="A179" s="52">
        <v>2005</v>
      </c>
    </row>
    <row r="180" spans="1:5" ht="12.75" customHeight="1" thickBot="1" x14ac:dyDescent="0.3">
      <c r="A180" s="53"/>
      <c r="B180" s="53"/>
      <c r="C180" s="289" t="s">
        <v>59</v>
      </c>
      <c r="D180" s="289"/>
      <c r="E180" s="290"/>
    </row>
    <row r="181" spans="1:5" ht="14.25" thickBot="1" x14ac:dyDescent="0.3">
      <c r="A181" s="47"/>
      <c r="B181" s="47"/>
      <c r="C181" s="289" t="s">
        <v>35</v>
      </c>
      <c r="D181" s="289"/>
      <c r="E181" s="289"/>
    </row>
    <row r="182" spans="1:5" ht="14.25" thickBot="1" x14ac:dyDescent="0.3">
      <c r="A182" s="47"/>
      <c r="B182" s="47"/>
      <c r="C182" s="40" t="s">
        <v>32</v>
      </c>
      <c r="D182" s="41" t="s">
        <v>31</v>
      </c>
      <c r="E182" s="42" t="s">
        <v>6</v>
      </c>
    </row>
    <row r="183" spans="1:5" ht="13.5" x14ac:dyDescent="0.2">
      <c r="A183" s="106" t="s">
        <v>34</v>
      </c>
      <c r="B183" s="54" t="s">
        <v>8</v>
      </c>
      <c r="C183" s="55">
        <v>1.4999999999999999E-2</v>
      </c>
      <c r="D183" s="56">
        <f t="shared" ref="D183:D194" si="20">E183-C183</f>
        <v>2.3E-2</v>
      </c>
      <c r="E183" s="57">
        <v>3.7999999999999999E-2</v>
      </c>
    </row>
    <row r="184" spans="1:5" ht="13.5" x14ac:dyDescent="0.2">
      <c r="A184" s="112"/>
      <c r="B184" s="27" t="s">
        <v>9</v>
      </c>
      <c r="C184" s="58">
        <v>5.0000000000000001E-3</v>
      </c>
      <c r="D184" s="59">
        <f t="shared" si="20"/>
        <v>1.2E-2</v>
      </c>
      <c r="E184" s="60">
        <v>1.7000000000000001E-2</v>
      </c>
    </row>
    <row r="185" spans="1:5" ht="13.5" x14ac:dyDescent="0.2">
      <c r="A185" s="112"/>
      <c r="B185" s="27" t="s">
        <v>19</v>
      </c>
      <c r="C185" s="58">
        <v>5.0000000000000001E-3</v>
      </c>
      <c r="D185" s="59">
        <f t="shared" si="20"/>
        <v>1.2999999999999998E-2</v>
      </c>
      <c r="E185" s="60">
        <v>1.7999999999999999E-2</v>
      </c>
    </row>
    <row r="186" spans="1:5" ht="13.5" x14ac:dyDescent="0.2">
      <c r="A186" s="112"/>
      <c r="B186" s="27" t="s">
        <v>11</v>
      </c>
      <c r="C186" s="58">
        <v>3.2000000000000001E-2</v>
      </c>
      <c r="D186" s="59">
        <f t="shared" si="20"/>
        <v>5.3000000000000005E-2</v>
      </c>
      <c r="E186" s="60">
        <v>8.5000000000000006E-2</v>
      </c>
    </row>
    <row r="187" spans="1:5" ht="13.5" x14ac:dyDescent="0.2">
      <c r="A187" s="112"/>
      <c r="B187" s="27" t="s">
        <v>13</v>
      </c>
      <c r="C187" s="58">
        <v>0.01</v>
      </c>
      <c r="D187" s="59">
        <f t="shared" si="20"/>
        <v>2.9999999999999992E-3</v>
      </c>
      <c r="E187" s="60">
        <v>1.2999999999999999E-2</v>
      </c>
    </row>
    <row r="188" spans="1:5" ht="13.5" x14ac:dyDescent="0.2">
      <c r="A188" s="112"/>
      <c r="B188" s="27" t="s">
        <v>15</v>
      </c>
      <c r="C188" s="58">
        <v>1E-3</v>
      </c>
      <c r="D188" s="59">
        <f t="shared" si="20"/>
        <v>1.7999999999999999E-2</v>
      </c>
      <c r="E188" s="60">
        <v>1.9E-2</v>
      </c>
    </row>
    <row r="189" spans="1:5" ht="13.5" x14ac:dyDescent="0.2">
      <c r="A189" s="112"/>
      <c r="B189" s="27" t="s">
        <v>16</v>
      </c>
      <c r="C189" s="58">
        <v>1.7000000000000001E-2</v>
      </c>
      <c r="D189" s="59">
        <f t="shared" si="20"/>
        <v>2.5000000000000001E-2</v>
      </c>
      <c r="E189" s="60">
        <v>4.2000000000000003E-2</v>
      </c>
    </row>
    <row r="190" spans="1:5" ht="13.5" x14ac:dyDescent="0.2">
      <c r="A190" s="112"/>
      <c r="B190" s="27" t="s">
        <v>17</v>
      </c>
      <c r="C190" s="58">
        <v>1.4999999999999999E-2</v>
      </c>
      <c r="D190" s="59">
        <f t="shared" si="20"/>
        <v>1.3000000000000001E-2</v>
      </c>
      <c r="E190" s="60">
        <v>2.8000000000000001E-2</v>
      </c>
    </row>
    <row r="191" spans="1:5" ht="13.5" x14ac:dyDescent="0.2">
      <c r="A191" s="112"/>
      <c r="B191" s="27" t="s">
        <v>12</v>
      </c>
      <c r="C191" s="58">
        <v>5.1999999999999998E-2</v>
      </c>
      <c r="D191" s="59">
        <f t="shared" si="20"/>
        <v>0.11300000000000002</v>
      </c>
      <c r="E191" s="60">
        <v>0.16500000000000001</v>
      </c>
    </row>
    <row r="192" spans="1:5" ht="13.5" x14ac:dyDescent="0.2">
      <c r="A192" s="112"/>
      <c r="B192" s="27" t="s">
        <v>18</v>
      </c>
      <c r="C192" s="58">
        <v>1E-3</v>
      </c>
      <c r="D192" s="59">
        <f t="shared" si="20"/>
        <v>1.6999999999999998E-2</v>
      </c>
      <c r="E192" s="60">
        <v>1.7999999999999999E-2</v>
      </c>
    </row>
    <row r="193" spans="1:5" ht="13.5" x14ac:dyDescent="0.2">
      <c r="A193" s="112"/>
      <c r="B193" s="27" t="s">
        <v>20</v>
      </c>
      <c r="C193" s="58">
        <v>4.2000000000000003E-2</v>
      </c>
      <c r="D193" s="59">
        <f t="shared" si="20"/>
        <v>2.8999999999999991E-2</v>
      </c>
      <c r="E193" s="60">
        <v>7.0999999999999994E-2</v>
      </c>
    </row>
    <row r="194" spans="1:5" ht="13.5" x14ac:dyDescent="0.2">
      <c r="A194" s="112"/>
      <c r="B194" s="27" t="s">
        <v>21</v>
      </c>
      <c r="C194" s="58">
        <v>2.9000000000000001E-2</v>
      </c>
      <c r="D194" s="59">
        <f t="shared" si="20"/>
        <v>2.9999999999999995E-2</v>
      </c>
      <c r="E194" s="60">
        <v>5.8999999999999997E-2</v>
      </c>
    </row>
    <row r="195" spans="1:5" ht="13.5" x14ac:dyDescent="0.2">
      <c r="A195" s="112"/>
      <c r="B195" s="27" t="s">
        <v>22</v>
      </c>
      <c r="C195" s="58"/>
      <c r="D195" s="59"/>
      <c r="E195" s="60"/>
    </row>
    <row r="196" spans="1:5" ht="13.5" x14ac:dyDescent="0.2">
      <c r="A196" s="112"/>
      <c r="B196" s="27" t="s">
        <v>23</v>
      </c>
      <c r="C196" s="58">
        <v>6.0000000000000001E-3</v>
      </c>
      <c r="D196" s="59">
        <f t="shared" ref="D196:D205" si="21">E196-C196</f>
        <v>2.1999999999999999E-2</v>
      </c>
      <c r="E196" s="60">
        <v>2.8000000000000001E-2</v>
      </c>
    </row>
    <row r="197" spans="1:5" ht="13.5" x14ac:dyDescent="0.2">
      <c r="A197" s="112"/>
      <c r="B197" s="27" t="s">
        <v>29</v>
      </c>
      <c r="C197" s="58">
        <v>1E-3</v>
      </c>
      <c r="D197" s="59">
        <f t="shared" si="21"/>
        <v>4.0000000000000001E-3</v>
      </c>
      <c r="E197" s="60">
        <v>5.0000000000000001E-3</v>
      </c>
    </row>
    <row r="198" spans="1:5" ht="13.5" x14ac:dyDescent="0.2">
      <c r="A198" s="112"/>
      <c r="B198" s="27" t="s">
        <v>24</v>
      </c>
      <c r="C198" s="58">
        <v>2.4E-2</v>
      </c>
      <c r="D198" s="59">
        <f t="shared" si="21"/>
        <v>1.0000000000000002E-2</v>
      </c>
      <c r="E198" s="60">
        <v>3.4000000000000002E-2</v>
      </c>
    </row>
    <row r="199" spans="1:5" ht="13.5" x14ac:dyDescent="0.2">
      <c r="A199" s="112"/>
      <c r="B199" s="27" t="s">
        <v>25</v>
      </c>
      <c r="C199" s="58">
        <v>6.0000000000000001E-3</v>
      </c>
      <c r="D199" s="59">
        <f t="shared" si="21"/>
        <v>4.0000000000000001E-3</v>
      </c>
      <c r="E199" s="60">
        <v>0.01</v>
      </c>
    </row>
    <row r="200" spans="1:5" ht="13.5" x14ac:dyDescent="0.2">
      <c r="A200" s="112"/>
      <c r="B200" s="27" t="s">
        <v>26</v>
      </c>
      <c r="C200" s="58">
        <v>1.4E-2</v>
      </c>
      <c r="D200" s="59">
        <f t="shared" si="21"/>
        <v>3.4000000000000002E-2</v>
      </c>
      <c r="E200" s="60">
        <v>4.8000000000000001E-2</v>
      </c>
    </row>
    <row r="201" spans="1:5" ht="13.5" x14ac:dyDescent="0.2">
      <c r="A201" s="112"/>
      <c r="B201" s="27" t="s">
        <v>27</v>
      </c>
      <c r="C201" s="58">
        <v>3.6999999999999998E-2</v>
      </c>
      <c r="D201" s="59">
        <f t="shared" si="21"/>
        <v>4.1000000000000002E-2</v>
      </c>
      <c r="E201" s="60">
        <v>7.8E-2</v>
      </c>
    </row>
    <row r="202" spans="1:5" ht="13.5" x14ac:dyDescent="0.2">
      <c r="A202" s="112"/>
      <c r="B202" s="27" t="s">
        <v>28</v>
      </c>
      <c r="C202" s="58">
        <v>8.0000000000000002E-3</v>
      </c>
      <c r="D202" s="59">
        <f t="shared" si="21"/>
        <v>2.4E-2</v>
      </c>
      <c r="E202" s="60">
        <v>3.2000000000000001E-2</v>
      </c>
    </row>
    <row r="203" spans="1:5" ht="13.5" x14ac:dyDescent="0.2">
      <c r="A203" s="112"/>
      <c r="B203" s="27" t="s">
        <v>14</v>
      </c>
      <c r="C203" s="58">
        <v>2.7E-2</v>
      </c>
      <c r="D203" s="59">
        <f t="shared" si="21"/>
        <v>5.4000000000000006E-2</v>
      </c>
      <c r="E203" s="60">
        <v>8.1000000000000003E-2</v>
      </c>
    </row>
    <row r="204" spans="1:5" ht="13.5" x14ac:dyDescent="0.2">
      <c r="A204" s="112"/>
      <c r="B204" s="27" t="s">
        <v>10</v>
      </c>
      <c r="C204" s="58">
        <v>1.4999999999999999E-2</v>
      </c>
      <c r="D204" s="59">
        <f t="shared" si="21"/>
        <v>1.9000000000000003E-2</v>
      </c>
      <c r="E204" s="60">
        <v>3.4000000000000002E-2</v>
      </c>
    </row>
    <row r="205" spans="1:5" ht="13.5" x14ac:dyDescent="0.2">
      <c r="A205" s="112"/>
      <c r="B205" s="27" t="s">
        <v>104</v>
      </c>
      <c r="C205" s="58">
        <v>8.0000000000000002E-3</v>
      </c>
      <c r="D205" s="59">
        <f t="shared" si="21"/>
        <v>2E-3</v>
      </c>
      <c r="E205" s="60">
        <v>0.01</v>
      </c>
    </row>
    <row r="206" spans="1:5" ht="13.5" x14ac:dyDescent="0.2">
      <c r="A206" s="112"/>
      <c r="B206" s="148"/>
      <c r="C206" s="173"/>
      <c r="D206" s="174"/>
      <c r="E206" s="175"/>
    </row>
    <row r="207" spans="1:5" ht="14.25" thickBot="1" x14ac:dyDescent="0.25">
      <c r="A207" s="113"/>
      <c r="B207" s="61" t="s">
        <v>6</v>
      </c>
      <c r="C207" s="62">
        <v>0.38500000000000001</v>
      </c>
      <c r="D207" s="63">
        <f>E207-C207</f>
        <v>0.61499999999999999</v>
      </c>
      <c r="E207" s="64">
        <v>1</v>
      </c>
    </row>
    <row r="209" spans="1:6" x14ac:dyDescent="0.2">
      <c r="A209" s="52">
        <v>2010</v>
      </c>
    </row>
    <row r="210" spans="1:6" ht="13.15" customHeight="1" x14ac:dyDescent="0.2">
      <c r="A210" s="254"/>
      <c r="B210" s="255"/>
      <c r="C210" s="286" t="s">
        <v>60</v>
      </c>
      <c r="D210" s="287"/>
      <c r="E210" s="287"/>
      <c r="F210" s="288"/>
    </row>
    <row r="211" spans="1:6" ht="13.15" customHeight="1" x14ac:dyDescent="0.2">
      <c r="A211" s="256"/>
      <c r="B211" s="46"/>
      <c r="C211" s="286" t="s">
        <v>35</v>
      </c>
      <c r="D211" s="287"/>
      <c r="E211" s="287"/>
      <c r="F211" s="288"/>
    </row>
    <row r="212" spans="1:6" ht="13.15" customHeight="1" x14ac:dyDescent="0.2">
      <c r="A212" s="257"/>
      <c r="B212" s="258"/>
      <c r="C212" s="262" t="s">
        <v>42</v>
      </c>
      <c r="D212" s="263" t="s">
        <v>32</v>
      </c>
      <c r="E212" s="263" t="s">
        <v>43</v>
      </c>
      <c r="F212" s="264" t="s">
        <v>31</v>
      </c>
    </row>
    <row r="213" spans="1:6" ht="13.15" customHeight="1" x14ac:dyDescent="0.2">
      <c r="A213" s="250" t="s">
        <v>34</v>
      </c>
      <c r="B213" s="251" t="s">
        <v>8</v>
      </c>
      <c r="C213" s="252">
        <f>I7</f>
        <v>11</v>
      </c>
      <c r="D213" s="253">
        <f t="shared" ref="D213:D242" si="22">C213/$O$38</f>
        <v>1.1458333333333333E-2</v>
      </c>
      <c r="E213" s="252">
        <f t="shared" ref="E213:E242" si="23">$O7-C213</f>
        <v>24</v>
      </c>
      <c r="F213" s="253">
        <f t="shared" ref="F213:F242" si="24">E213/$O$38</f>
        <v>2.5000000000000001E-2</v>
      </c>
    </row>
    <row r="214" spans="1:6" ht="13.15" customHeight="1" x14ac:dyDescent="0.2">
      <c r="A214" s="154"/>
      <c r="B214" s="153" t="s">
        <v>9</v>
      </c>
      <c r="C214" s="48">
        <f t="shared" ref="C214:C244" si="25">I8</f>
        <v>8</v>
      </c>
      <c r="D214" s="49">
        <f t="shared" si="22"/>
        <v>8.3333333333333332E-3</v>
      </c>
      <c r="E214" s="48">
        <f t="shared" si="23"/>
        <v>26</v>
      </c>
      <c r="F214" s="49">
        <f t="shared" si="24"/>
        <v>2.7083333333333334E-2</v>
      </c>
    </row>
    <row r="215" spans="1:6" ht="13.15" customHeight="1" x14ac:dyDescent="0.2">
      <c r="A215" s="154"/>
      <c r="B215" s="153" t="s">
        <v>45</v>
      </c>
      <c r="C215" s="48">
        <f t="shared" si="25"/>
        <v>1</v>
      </c>
      <c r="D215" s="49">
        <f t="shared" si="22"/>
        <v>1.0416666666666667E-3</v>
      </c>
      <c r="E215" s="48">
        <f t="shared" si="23"/>
        <v>4</v>
      </c>
      <c r="F215" s="49">
        <f t="shared" si="24"/>
        <v>4.1666666666666666E-3</v>
      </c>
    </row>
    <row r="216" spans="1:6" ht="13.15" customHeight="1" x14ac:dyDescent="0.2">
      <c r="A216" s="154"/>
      <c r="B216" s="153" t="s">
        <v>46</v>
      </c>
      <c r="C216" s="48">
        <f t="shared" si="25"/>
        <v>9</v>
      </c>
      <c r="D216" s="49">
        <f t="shared" si="22"/>
        <v>9.3749999999999997E-3</v>
      </c>
      <c r="E216" s="48">
        <f t="shared" si="23"/>
        <v>46</v>
      </c>
      <c r="F216" s="49">
        <f t="shared" si="24"/>
        <v>4.791666666666667E-2</v>
      </c>
    </row>
    <row r="217" spans="1:6" ht="13.15" customHeight="1" x14ac:dyDescent="0.2">
      <c r="A217" s="154"/>
      <c r="B217" s="153" t="s">
        <v>19</v>
      </c>
      <c r="C217" s="48">
        <f t="shared" si="25"/>
        <v>1</v>
      </c>
      <c r="D217" s="49">
        <f t="shared" si="22"/>
        <v>1.0416666666666667E-3</v>
      </c>
      <c r="E217" s="48">
        <f t="shared" si="23"/>
        <v>38</v>
      </c>
      <c r="F217" s="49">
        <f t="shared" si="24"/>
        <v>3.9583333333333331E-2</v>
      </c>
    </row>
    <row r="218" spans="1:6" ht="13.15" customHeight="1" x14ac:dyDescent="0.2">
      <c r="A218" s="154"/>
      <c r="B218" s="153" t="s">
        <v>11</v>
      </c>
      <c r="C218" s="48">
        <f t="shared" si="25"/>
        <v>10</v>
      </c>
      <c r="D218" s="49">
        <f t="shared" si="22"/>
        <v>1.0416666666666666E-2</v>
      </c>
      <c r="E218" s="48">
        <f t="shared" si="23"/>
        <v>31</v>
      </c>
      <c r="F218" s="49">
        <f t="shared" si="24"/>
        <v>3.229166666666667E-2</v>
      </c>
    </row>
    <row r="219" spans="1:6" ht="13.15" customHeight="1" x14ac:dyDescent="0.2">
      <c r="A219" s="154"/>
      <c r="B219" s="153" t="s">
        <v>13</v>
      </c>
      <c r="C219" s="48">
        <f t="shared" si="25"/>
        <v>5</v>
      </c>
      <c r="D219" s="49">
        <f t="shared" si="22"/>
        <v>5.208333333333333E-3</v>
      </c>
      <c r="E219" s="48">
        <f t="shared" si="23"/>
        <v>1</v>
      </c>
      <c r="F219" s="49">
        <f t="shared" si="24"/>
        <v>1.0416666666666667E-3</v>
      </c>
    </row>
    <row r="220" spans="1:6" ht="13.15" customHeight="1" x14ac:dyDescent="0.2">
      <c r="A220" s="154"/>
      <c r="B220" s="153" t="s">
        <v>15</v>
      </c>
      <c r="C220" s="48">
        <f t="shared" si="25"/>
        <v>1</v>
      </c>
      <c r="D220" s="49">
        <f t="shared" si="22"/>
        <v>1.0416666666666667E-3</v>
      </c>
      <c r="E220" s="48">
        <f t="shared" si="23"/>
        <v>17</v>
      </c>
      <c r="F220" s="49">
        <f t="shared" si="24"/>
        <v>1.7708333333333333E-2</v>
      </c>
    </row>
    <row r="221" spans="1:6" ht="13.15" customHeight="1" x14ac:dyDescent="0.2">
      <c r="A221" s="154"/>
      <c r="B221" s="153" t="s">
        <v>16</v>
      </c>
      <c r="C221" s="48">
        <f t="shared" si="25"/>
        <v>11</v>
      </c>
      <c r="D221" s="49">
        <f t="shared" si="22"/>
        <v>1.1458333333333333E-2</v>
      </c>
      <c r="E221" s="48">
        <f t="shared" si="23"/>
        <v>27</v>
      </c>
      <c r="F221" s="49">
        <f t="shared" si="24"/>
        <v>2.8125000000000001E-2</v>
      </c>
    </row>
    <row r="222" spans="1:6" ht="13.15" customHeight="1" x14ac:dyDescent="0.2">
      <c r="A222" s="154"/>
      <c r="B222" s="153" t="s">
        <v>17</v>
      </c>
      <c r="C222" s="48">
        <f t="shared" si="25"/>
        <v>5</v>
      </c>
      <c r="D222" s="49">
        <f t="shared" si="22"/>
        <v>5.208333333333333E-3</v>
      </c>
      <c r="E222" s="48">
        <f t="shared" si="23"/>
        <v>13</v>
      </c>
      <c r="F222" s="49">
        <f t="shared" si="24"/>
        <v>1.3541666666666667E-2</v>
      </c>
    </row>
    <row r="223" spans="1:6" ht="13.15" customHeight="1" x14ac:dyDescent="0.2">
      <c r="A223" s="154"/>
      <c r="B223" s="153" t="s">
        <v>47</v>
      </c>
      <c r="C223" s="48">
        <f t="shared" si="25"/>
        <v>0</v>
      </c>
      <c r="D223" s="49">
        <f t="shared" si="22"/>
        <v>0</v>
      </c>
      <c r="E223" s="48">
        <f t="shared" si="23"/>
        <v>16</v>
      </c>
      <c r="F223" s="49">
        <f t="shared" si="24"/>
        <v>1.6666666666666666E-2</v>
      </c>
    </row>
    <row r="224" spans="1:6" ht="13.15" customHeight="1" x14ac:dyDescent="0.2">
      <c r="A224" s="154"/>
      <c r="B224" s="153" t="s">
        <v>12</v>
      </c>
      <c r="C224" s="48">
        <f t="shared" si="25"/>
        <v>21</v>
      </c>
      <c r="D224" s="49">
        <f t="shared" si="22"/>
        <v>2.1874999999999999E-2</v>
      </c>
      <c r="E224" s="48">
        <f t="shared" si="23"/>
        <v>78</v>
      </c>
      <c r="F224" s="49">
        <f t="shared" si="24"/>
        <v>8.1250000000000003E-2</v>
      </c>
    </row>
    <row r="225" spans="1:6" ht="13.15" customHeight="1" x14ac:dyDescent="0.2">
      <c r="A225" s="154"/>
      <c r="B225" s="153" t="s">
        <v>18</v>
      </c>
      <c r="C225" s="48">
        <f t="shared" si="25"/>
        <v>2</v>
      </c>
      <c r="D225" s="49">
        <f t="shared" si="22"/>
        <v>2.0833333333333333E-3</v>
      </c>
      <c r="E225" s="48">
        <f t="shared" si="23"/>
        <v>29</v>
      </c>
      <c r="F225" s="49">
        <f t="shared" si="24"/>
        <v>3.0208333333333334E-2</v>
      </c>
    </row>
    <row r="226" spans="1:6" ht="13.15" customHeight="1" x14ac:dyDescent="0.2">
      <c r="A226" s="154"/>
      <c r="B226" s="153" t="s">
        <v>20</v>
      </c>
      <c r="C226" s="48">
        <f t="shared" si="25"/>
        <v>8</v>
      </c>
      <c r="D226" s="49">
        <f t="shared" si="22"/>
        <v>8.3333333333333332E-3</v>
      </c>
      <c r="E226" s="48">
        <f t="shared" si="23"/>
        <v>38</v>
      </c>
      <c r="F226" s="49">
        <f t="shared" si="24"/>
        <v>3.9583333333333331E-2</v>
      </c>
    </row>
    <row r="227" spans="1:6" ht="13.15" customHeight="1" x14ac:dyDescent="0.2">
      <c r="A227" s="154"/>
      <c r="B227" s="153" t="s">
        <v>21</v>
      </c>
      <c r="C227" s="48">
        <f t="shared" si="25"/>
        <v>8</v>
      </c>
      <c r="D227" s="49">
        <f t="shared" si="22"/>
        <v>8.3333333333333332E-3</v>
      </c>
      <c r="E227" s="48">
        <f t="shared" si="23"/>
        <v>21</v>
      </c>
      <c r="F227" s="49">
        <f t="shared" si="24"/>
        <v>2.1874999999999999E-2</v>
      </c>
    </row>
    <row r="228" spans="1:6" ht="13.15" customHeight="1" x14ac:dyDescent="0.2">
      <c r="A228" s="154"/>
      <c r="B228" s="153" t="s">
        <v>22</v>
      </c>
      <c r="C228" s="48">
        <f t="shared" si="25"/>
        <v>6</v>
      </c>
      <c r="D228" s="49">
        <f t="shared" si="22"/>
        <v>6.2500000000000003E-3</v>
      </c>
      <c r="E228" s="48">
        <f t="shared" si="23"/>
        <v>110</v>
      </c>
      <c r="F228" s="49">
        <f t="shared" si="24"/>
        <v>0.11458333333333333</v>
      </c>
    </row>
    <row r="229" spans="1:6" ht="13.15" customHeight="1" x14ac:dyDescent="0.2">
      <c r="A229" s="154"/>
      <c r="B229" s="153" t="s">
        <v>48</v>
      </c>
      <c r="C229" s="48">
        <f t="shared" si="25"/>
        <v>0</v>
      </c>
      <c r="D229" s="49">
        <f t="shared" si="22"/>
        <v>0</v>
      </c>
      <c r="E229" s="48">
        <f t="shared" si="23"/>
        <v>28</v>
      </c>
      <c r="F229" s="49">
        <f t="shared" si="24"/>
        <v>2.9166666666666667E-2</v>
      </c>
    </row>
    <row r="230" spans="1:6" ht="13.15" customHeight="1" x14ac:dyDescent="0.2">
      <c r="A230" s="154"/>
      <c r="B230" s="153" t="s">
        <v>23</v>
      </c>
      <c r="C230" s="48">
        <f t="shared" si="25"/>
        <v>1</v>
      </c>
      <c r="D230" s="49">
        <f t="shared" si="22"/>
        <v>1.0416666666666667E-3</v>
      </c>
      <c r="E230" s="48">
        <f t="shared" si="23"/>
        <v>2</v>
      </c>
      <c r="F230" s="49">
        <f t="shared" si="24"/>
        <v>2.0833333333333333E-3</v>
      </c>
    </row>
    <row r="231" spans="1:6" ht="13.15" customHeight="1" x14ac:dyDescent="0.2">
      <c r="A231" s="154"/>
      <c r="B231" s="153" t="s">
        <v>29</v>
      </c>
      <c r="C231" s="48">
        <f t="shared" si="25"/>
        <v>3</v>
      </c>
      <c r="D231" s="49">
        <f t="shared" si="22"/>
        <v>3.1250000000000002E-3</v>
      </c>
      <c r="E231" s="48">
        <f t="shared" si="23"/>
        <v>2</v>
      </c>
      <c r="F231" s="49">
        <f t="shared" si="24"/>
        <v>2.0833333333333333E-3</v>
      </c>
    </row>
    <row r="232" spans="1:6" ht="13.15" customHeight="1" x14ac:dyDescent="0.2">
      <c r="A232" s="154"/>
      <c r="B232" s="153" t="s">
        <v>24</v>
      </c>
      <c r="C232" s="48">
        <f t="shared" si="25"/>
        <v>4</v>
      </c>
      <c r="D232" s="49">
        <f t="shared" si="22"/>
        <v>4.1666666666666666E-3</v>
      </c>
      <c r="E232" s="48">
        <f t="shared" si="23"/>
        <v>4</v>
      </c>
      <c r="F232" s="49">
        <f t="shared" si="24"/>
        <v>4.1666666666666666E-3</v>
      </c>
    </row>
    <row r="233" spans="1:6" ht="13.15" customHeight="1" x14ac:dyDescent="0.2">
      <c r="A233" s="154"/>
      <c r="B233" s="153" t="s">
        <v>25</v>
      </c>
      <c r="C233" s="48">
        <f t="shared" si="25"/>
        <v>3</v>
      </c>
      <c r="D233" s="49">
        <f t="shared" si="22"/>
        <v>3.1250000000000002E-3</v>
      </c>
      <c r="E233" s="48">
        <f t="shared" si="23"/>
        <v>10</v>
      </c>
      <c r="F233" s="49">
        <f t="shared" si="24"/>
        <v>1.0416666666666666E-2</v>
      </c>
    </row>
    <row r="234" spans="1:6" ht="13.15" customHeight="1" x14ac:dyDescent="0.2">
      <c r="A234" s="154"/>
      <c r="B234" s="153" t="s">
        <v>26</v>
      </c>
      <c r="C234" s="48">
        <f t="shared" si="25"/>
        <v>11</v>
      </c>
      <c r="D234" s="49">
        <f t="shared" si="22"/>
        <v>1.1458333333333333E-2</v>
      </c>
      <c r="E234" s="48">
        <f t="shared" si="23"/>
        <v>30</v>
      </c>
      <c r="F234" s="49">
        <f t="shared" si="24"/>
        <v>3.125E-2</v>
      </c>
    </row>
    <row r="235" spans="1:6" ht="13.15" customHeight="1" x14ac:dyDescent="0.2">
      <c r="A235" s="154"/>
      <c r="B235" s="153" t="s">
        <v>49</v>
      </c>
      <c r="C235" s="48">
        <f t="shared" si="25"/>
        <v>13</v>
      </c>
      <c r="D235" s="49">
        <f t="shared" si="22"/>
        <v>1.3541666666666667E-2</v>
      </c>
      <c r="E235" s="48">
        <f t="shared" si="23"/>
        <v>13</v>
      </c>
      <c r="F235" s="49">
        <f t="shared" si="24"/>
        <v>1.3541666666666667E-2</v>
      </c>
    </row>
    <row r="236" spans="1:6" ht="13.15" customHeight="1" x14ac:dyDescent="0.2">
      <c r="A236" s="154"/>
      <c r="B236" s="153" t="s">
        <v>50</v>
      </c>
      <c r="C236" s="48">
        <f t="shared" si="25"/>
        <v>3</v>
      </c>
      <c r="D236" s="49">
        <f t="shared" si="22"/>
        <v>3.1250000000000002E-3</v>
      </c>
      <c r="E236" s="48">
        <f t="shared" si="23"/>
        <v>26</v>
      </c>
      <c r="F236" s="49">
        <f t="shared" si="24"/>
        <v>2.7083333333333334E-2</v>
      </c>
    </row>
    <row r="237" spans="1:6" ht="13.15" customHeight="1" x14ac:dyDescent="0.2">
      <c r="A237" s="154"/>
      <c r="B237" s="153" t="s">
        <v>44</v>
      </c>
      <c r="C237" s="48">
        <f t="shared" si="25"/>
        <v>16</v>
      </c>
      <c r="D237" s="49">
        <f t="shared" si="22"/>
        <v>1.6666666666666666E-2</v>
      </c>
      <c r="E237" s="48">
        <f t="shared" si="23"/>
        <v>41</v>
      </c>
      <c r="F237" s="49">
        <f t="shared" si="24"/>
        <v>4.2708333333333334E-2</v>
      </c>
    </row>
    <row r="238" spans="1:6" ht="13.15" customHeight="1" x14ac:dyDescent="0.2">
      <c r="A238" s="154"/>
      <c r="B238" s="153" t="s">
        <v>28</v>
      </c>
      <c r="C238" s="48">
        <f t="shared" si="25"/>
        <v>1</v>
      </c>
      <c r="D238" s="49">
        <f t="shared" si="22"/>
        <v>1.0416666666666667E-3</v>
      </c>
      <c r="E238" s="48">
        <f t="shared" si="23"/>
        <v>21</v>
      </c>
      <c r="F238" s="49">
        <f t="shared" si="24"/>
        <v>2.1874999999999999E-2</v>
      </c>
    </row>
    <row r="239" spans="1:6" ht="13.15" customHeight="1" x14ac:dyDescent="0.2">
      <c r="A239" s="154"/>
      <c r="B239" s="153" t="s">
        <v>14</v>
      </c>
      <c r="C239" s="48">
        <f t="shared" si="25"/>
        <v>13</v>
      </c>
      <c r="D239" s="49">
        <f t="shared" si="22"/>
        <v>1.3541666666666667E-2</v>
      </c>
      <c r="E239" s="48">
        <f t="shared" si="23"/>
        <v>44</v>
      </c>
      <c r="F239" s="49">
        <f t="shared" si="24"/>
        <v>4.583333333333333E-2</v>
      </c>
    </row>
    <row r="240" spans="1:6" ht="13.15" customHeight="1" x14ac:dyDescent="0.2">
      <c r="A240" s="154"/>
      <c r="B240" s="153" t="s">
        <v>39</v>
      </c>
      <c r="C240" s="48">
        <f t="shared" si="25"/>
        <v>7</v>
      </c>
      <c r="D240" s="49">
        <f t="shared" si="22"/>
        <v>7.2916666666666668E-3</v>
      </c>
      <c r="E240" s="48">
        <f t="shared" si="23"/>
        <v>5</v>
      </c>
      <c r="F240" s="49">
        <f t="shared" si="24"/>
        <v>5.208333333333333E-3</v>
      </c>
    </row>
    <row r="241" spans="1:6" ht="13.15" customHeight="1" x14ac:dyDescent="0.2">
      <c r="A241" s="154"/>
      <c r="B241" s="153" t="s">
        <v>10</v>
      </c>
      <c r="C241" s="48">
        <f t="shared" si="25"/>
        <v>7</v>
      </c>
      <c r="D241" s="49">
        <f t="shared" si="22"/>
        <v>7.2916666666666668E-3</v>
      </c>
      <c r="E241" s="48">
        <f t="shared" si="23"/>
        <v>12</v>
      </c>
      <c r="F241" s="49">
        <f t="shared" si="24"/>
        <v>1.2500000000000001E-2</v>
      </c>
    </row>
    <row r="242" spans="1:6" ht="13.15" customHeight="1" x14ac:dyDescent="0.2">
      <c r="A242" s="154"/>
      <c r="B242" s="153" t="s">
        <v>104</v>
      </c>
      <c r="C242" s="48">
        <f t="shared" si="25"/>
        <v>11</v>
      </c>
      <c r="D242" s="49">
        <f t="shared" si="22"/>
        <v>1.1458333333333333E-2</v>
      </c>
      <c r="E242" s="48">
        <f t="shared" si="23"/>
        <v>3</v>
      </c>
      <c r="F242" s="49">
        <f t="shared" si="24"/>
        <v>3.1250000000000002E-3</v>
      </c>
    </row>
    <row r="243" spans="1:6" ht="13.15" customHeight="1" x14ac:dyDescent="0.2">
      <c r="A243" s="155"/>
      <c r="B243" s="50"/>
      <c r="C243" s="48"/>
      <c r="D243" s="49"/>
      <c r="E243" s="48"/>
      <c r="F243" s="49"/>
    </row>
    <row r="244" spans="1:6" ht="13.15" customHeight="1" x14ac:dyDescent="0.2">
      <c r="A244" s="83"/>
      <c r="B244" s="51" t="s">
        <v>6</v>
      </c>
      <c r="C244" s="48">
        <f t="shared" si="25"/>
        <v>200</v>
      </c>
      <c r="D244" s="49">
        <f>C244/$O$38</f>
        <v>0.20833333333333334</v>
      </c>
      <c r="E244" s="48">
        <f>$O38-C244</f>
        <v>760</v>
      </c>
      <c r="F244" s="49">
        <f>E244/$O$38</f>
        <v>0.79166666666666663</v>
      </c>
    </row>
    <row r="247" spans="1:6" ht="12.75" thickBot="1" x14ac:dyDescent="0.25">
      <c r="A247" s="52">
        <v>2005</v>
      </c>
    </row>
    <row r="248" spans="1:6" ht="12.75" customHeight="1" thickBot="1" x14ac:dyDescent="0.3">
      <c r="A248" s="53"/>
      <c r="B248" s="53"/>
      <c r="C248" s="289" t="s">
        <v>60</v>
      </c>
      <c r="D248" s="289"/>
      <c r="E248" s="289"/>
    </row>
    <row r="249" spans="1:6" ht="14.25" thickBot="1" x14ac:dyDescent="0.3">
      <c r="A249" s="47"/>
      <c r="B249" s="47"/>
      <c r="C249" s="289" t="s">
        <v>35</v>
      </c>
      <c r="D249" s="289"/>
      <c r="E249" s="289"/>
    </row>
    <row r="250" spans="1:6" ht="14.25" thickBot="1" x14ac:dyDescent="0.3">
      <c r="A250" s="47"/>
      <c r="B250" s="47"/>
      <c r="C250" s="40" t="s">
        <v>32</v>
      </c>
      <c r="D250" s="41" t="s">
        <v>31</v>
      </c>
      <c r="E250" s="42" t="s">
        <v>6</v>
      </c>
    </row>
    <row r="251" spans="1:6" ht="13.5" x14ac:dyDescent="0.2">
      <c r="A251" s="106" t="s">
        <v>34</v>
      </c>
      <c r="B251" s="54" t="s">
        <v>8</v>
      </c>
      <c r="C251" s="55">
        <v>5.0000000000000001E-3</v>
      </c>
      <c r="D251" s="56">
        <f t="shared" ref="D251:D262" si="26">E251-C251</f>
        <v>3.3000000000000002E-2</v>
      </c>
      <c r="E251" s="57">
        <v>3.7999999999999999E-2</v>
      </c>
    </row>
    <row r="252" spans="1:6" ht="13.5" x14ac:dyDescent="0.2">
      <c r="A252" s="112"/>
      <c r="B252" s="27" t="s">
        <v>9</v>
      </c>
      <c r="C252" s="58">
        <v>1E-3</v>
      </c>
      <c r="D252" s="59">
        <f t="shared" si="26"/>
        <v>1.6E-2</v>
      </c>
      <c r="E252" s="60">
        <v>1.7000000000000001E-2</v>
      </c>
    </row>
    <row r="253" spans="1:6" ht="13.5" x14ac:dyDescent="0.2">
      <c r="A253" s="112"/>
      <c r="B253" s="27" t="s">
        <v>19</v>
      </c>
      <c r="C253" s="58">
        <v>0</v>
      </c>
      <c r="D253" s="59">
        <f t="shared" si="26"/>
        <v>1.7999999999999999E-2</v>
      </c>
      <c r="E253" s="60">
        <v>1.7999999999999999E-2</v>
      </c>
    </row>
    <row r="254" spans="1:6" ht="13.5" x14ac:dyDescent="0.2">
      <c r="A254" s="112"/>
      <c r="B254" s="27" t="s">
        <v>11</v>
      </c>
      <c r="C254" s="58">
        <v>3.0000000000000001E-3</v>
      </c>
      <c r="D254" s="59">
        <f t="shared" si="26"/>
        <v>8.2000000000000003E-2</v>
      </c>
      <c r="E254" s="60">
        <v>8.5000000000000006E-2</v>
      </c>
    </row>
    <row r="255" spans="1:6" ht="13.5" x14ac:dyDescent="0.2">
      <c r="A255" s="112"/>
      <c r="B255" s="27" t="s">
        <v>13</v>
      </c>
      <c r="C255" s="58">
        <v>5.0000000000000001E-3</v>
      </c>
      <c r="D255" s="59">
        <f t="shared" si="26"/>
        <v>8.0000000000000002E-3</v>
      </c>
      <c r="E255" s="60">
        <v>1.2999999999999999E-2</v>
      </c>
    </row>
    <row r="256" spans="1:6" ht="13.5" x14ac:dyDescent="0.2">
      <c r="A256" s="112"/>
      <c r="B256" s="27" t="s">
        <v>15</v>
      </c>
      <c r="C256" s="58">
        <v>1E-3</v>
      </c>
      <c r="D256" s="59">
        <f t="shared" si="26"/>
        <v>1.7999999999999999E-2</v>
      </c>
      <c r="E256" s="60">
        <v>1.9E-2</v>
      </c>
    </row>
    <row r="257" spans="1:5" ht="13.5" x14ac:dyDescent="0.2">
      <c r="A257" s="112"/>
      <c r="B257" s="27" t="s">
        <v>16</v>
      </c>
      <c r="C257" s="58">
        <v>5.0000000000000001E-3</v>
      </c>
      <c r="D257" s="59">
        <f t="shared" si="26"/>
        <v>3.7000000000000005E-2</v>
      </c>
      <c r="E257" s="60">
        <v>4.2000000000000003E-2</v>
      </c>
    </row>
    <row r="258" spans="1:5" ht="13.5" x14ac:dyDescent="0.2">
      <c r="A258" s="112"/>
      <c r="B258" s="27" t="s">
        <v>17</v>
      </c>
      <c r="C258" s="58">
        <v>4.0000000000000001E-3</v>
      </c>
      <c r="D258" s="59">
        <f t="shared" si="26"/>
        <v>2.4E-2</v>
      </c>
      <c r="E258" s="60">
        <v>2.8000000000000001E-2</v>
      </c>
    </row>
    <row r="259" spans="1:5" ht="13.5" x14ac:dyDescent="0.2">
      <c r="A259" s="112"/>
      <c r="B259" s="27" t="s">
        <v>12</v>
      </c>
      <c r="C259" s="58">
        <v>3.3000000000000002E-2</v>
      </c>
      <c r="D259" s="59">
        <f t="shared" si="26"/>
        <v>0.13200000000000001</v>
      </c>
      <c r="E259" s="60">
        <v>0.16500000000000001</v>
      </c>
    </row>
    <row r="260" spans="1:5" ht="13.5" x14ac:dyDescent="0.2">
      <c r="A260" s="112"/>
      <c r="B260" s="27" t="s">
        <v>18</v>
      </c>
      <c r="C260" s="58">
        <v>3.0000000000000001E-3</v>
      </c>
      <c r="D260" s="59">
        <f t="shared" si="26"/>
        <v>1.4999999999999999E-2</v>
      </c>
      <c r="E260" s="60">
        <v>1.7999999999999999E-2</v>
      </c>
    </row>
    <row r="261" spans="1:5" ht="13.5" x14ac:dyDescent="0.2">
      <c r="A261" s="112"/>
      <c r="B261" s="27" t="s">
        <v>20</v>
      </c>
      <c r="C261" s="58">
        <v>3.0000000000000001E-3</v>
      </c>
      <c r="D261" s="59">
        <f t="shared" si="26"/>
        <v>6.7999999999999991E-2</v>
      </c>
      <c r="E261" s="60">
        <v>7.0999999999999994E-2</v>
      </c>
    </row>
    <row r="262" spans="1:5" ht="13.5" x14ac:dyDescent="0.2">
      <c r="A262" s="112"/>
      <c r="B262" s="27" t="s">
        <v>21</v>
      </c>
      <c r="C262" s="58">
        <v>1.4E-2</v>
      </c>
      <c r="D262" s="59">
        <f t="shared" si="26"/>
        <v>4.4999999999999998E-2</v>
      </c>
      <c r="E262" s="60">
        <v>5.8999999999999997E-2</v>
      </c>
    </row>
    <row r="263" spans="1:5" ht="13.5" x14ac:dyDescent="0.2">
      <c r="A263" s="112"/>
      <c r="B263" s="27" t="s">
        <v>22</v>
      </c>
      <c r="C263" s="58"/>
      <c r="D263" s="59"/>
      <c r="E263" s="60"/>
    </row>
    <row r="264" spans="1:5" ht="13.5" x14ac:dyDescent="0.2">
      <c r="A264" s="112"/>
      <c r="B264" s="27" t="s">
        <v>23</v>
      </c>
      <c r="C264" s="58">
        <v>1E-3</v>
      </c>
      <c r="D264" s="59">
        <f t="shared" ref="D264:D273" si="27">E264-C264</f>
        <v>2.7E-2</v>
      </c>
      <c r="E264" s="60">
        <v>2.8000000000000001E-2</v>
      </c>
    </row>
    <row r="265" spans="1:5" ht="13.5" x14ac:dyDescent="0.2">
      <c r="A265" s="112"/>
      <c r="B265" s="27" t="s">
        <v>29</v>
      </c>
      <c r="C265" s="58">
        <v>1E-3</v>
      </c>
      <c r="D265" s="59">
        <f t="shared" si="27"/>
        <v>4.0000000000000001E-3</v>
      </c>
      <c r="E265" s="60">
        <v>5.0000000000000001E-3</v>
      </c>
    </row>
    <row r="266" spans="1:5" ht="13.5" x14ac:dyDescent="0.2">
      <c r="A266" s="112"/>
      <c r="B266" s="27" t="s">
        <v>24</v>
      </c>
      <c r="C266" s="58">
        <v>0.01</v>
      </c>
      <c r="D266" s="59">
        <f t="shared" si="27"/>
        <v>2.4E-2</v>
      </c>
      <c r="E266" s="60">
        <v>3.4000000000000002E-2</v>
      </c>
    </row>
    <row r="267" spans="1:5" ht="13.5" x14ac:dyDescent="0.2">
      <c r="A267" s="112"/>
      <c r="B267" s="27" t="s">
        <v>25</v>
      </c>
      <c r="C267" s="58">
        <v>1E-3</v>
      </c>
      <c r="D267" s="59">
        <f t="shared" si="27"/>
        <v>9.0000000000000011E-3</v>
      </c>
      <c r="E267" s="60">
        <v>0.01</v>
      </c>
    </row>
    <row r="268" spans="1:5" ht="13.5" x14ac:dyDescent="0.2">
      <c r="A268" s="112"/>
      <c r="B268" s="27" t="s">
        <v>26</v>
      </c>
      <c r="C268" s="58">
        <v>1E-3</v>
      </c>
      <c r="D268" s="59">
        <f t="shared" si="27"/>
        <v>4.7E-2</v>
      </c>
      <c r="E268" s="60">
        <v>4.8000000000000001E-2</v>
      </c>
    </row>
    <row r="269" spans="1:5" ht="13.5" x14ac:dyDescent="0.2">
      <c r="A269" s="112"/>
      <c r="B269" s="27" t="s">
        <v>27</v>
      </c>
      <c r="C269" s="58">
        <v>0.01</v>
      </c>
      <c r="D269" s="59">
        <f t="shared" si="27"/>
        <v>6.8000000000000005E-2</v>
      </c>
      <c r="E269" s="60">
        <v>7.8E-2</v>
      </c>
    </row>
    <row r="270" spans="1:5" ht="13.5" x14ac:dyDescent="0.2">
      <c r="A270" s="112"/>
      <c r="B270" s="27" t="s">
        <v>28</v>
      </c>
      <c r="C270" s="58">
        <v>3.0000000000000001E-3</v>
      </c>
      <c r="D270" s="59">
        <f t="shared" si="27"/>
        <v>2.9000000000000001E-2</v>
      </c>
      <c r="E270" s="60">
        <v>3.2000000000000001E-2</v>
      </c>
    </row>
    <row r="271" spans="1:5" ht="13.5" x14ac:dyDescent="0.2">
      <c r="A271" s="112"/>
      <c r="B271" s="27" t="s">
        <v>14</v>
      </c>
      <c r="C271" s="58">
        <v>1.4999999999999999E-2</v>
      </c>
      <c r="D271" s="59">
        <f t="shared" si="27"/>
        <v>6.6000000000000003E-2</v>
      </c>
      <c r="E271" s="60">
        <v>8.1000000000000003E-2</v>
      </c>
    </row>
    <row r="272" spans="1:5" ht="13.5" x14ac:dyDescent="0.2">
      <c r="A272" s="112"/>
      <c r="B272" s="27" t="s">
        <v>10</v>
      </c>
      <c r="C272" s="58">
        <v>8.9999999999999993E-3</v>
      </c>
      <c r="D272" s="59">
        <f t="shared" si="27"/>
        <v>2.5000000000000001E-2</v>
      </c>
      <c r="E272" s="60">
        <v>3.4000000000000002E-2</v>
      </c>
    </row>
    <row r="273" spans="1:6" ht="13.5" x14ac:dyDescent="0.2">
      <c r="A273" s="112"/>
      <c r="B273" s="27" t="s">
        <v>104</v>
      </c>
      <c r="C273" s="58">
        <v>6.0000000000000001E-3</v>
      </c>
      <c r="D273" s="59">
        <f t="shared" si="27"/>
        <v>4.0000000000000001E-3</v>
      </c>
      <c r="E273" s="60">
        <v>0.01</v>
      </c>
    </row>
    <row r="274" spans="1:6" ht="13.5" x14ac:dyDescent="0.2">
      <c r="A274" s="112"/>
      <c r="B274" s="148"/>
      <c r="C274" s="173"/>
      <c r="D274" s="174"/>
      <c r="E274" s="175"/>
    </row>
    <row r="275" spans="1:6" ht="14.25" thickBot="1" x14ac:dyDescent="0.25">
      <c r="A275" s="113"/>
      <c r="B275" s="61" t="s">
        <v>6</v>
      </c>
      <c r="C275" s="62">
        <v>0.16300000000000001</v>
      </c>
      <c r="D275" s="63">
        <f>E275-C275</f>
        <v>0.83699999999999997</v>
      </c>
      <c r="E275" s="64">
        <v>1</v>
      </c>
    </row>
    <row r="278" spans="1:6" ht="13.15" customHeight="1" x14ac:dyDescent="0.2">
      <c r="A278" s="52">
        <v>2010</v>
      </c>
    </row>
    <row r="279" spans="1:6" ht="13.15" customHeight="1" x14ac:dyDescent="0.2">
      <c r="A279" s="254" t="s">
        <v>0</v>
      </c>
      <c r="B279" s="255" t="s">
        <v>0</v>
      </c>
      <c r="C279" s="286" t="s">
        <v>5</v>
      </c>
      <c r="D279" s="287"/>
      <c r="E279" s="287"/>
      <c r="F279" s="288"/>
    </row>
    <row r="280" spans="1:6" ht="13.15" customHeight="1" x14ac:dyDescent="0.2">
      <c r="A280" s="256"/>
      <c r="B280" s="46"/>
      <c r="C280" s="286" t="s">
        <v>35</v>
      </c>
      <c r="D280" s="287"/>
      <c r="E280" s="287"/>
      <c r="F280" s="288"/>
    </row>
    <row r="281" spans="1:6" ht="13.15" customHeight="1" x14ac:dyDescent="0.2">
      <c r="A281" s="257"/>
      <c r="B281" s="258"/>
      <c r="C281" s="262" t="s">
        <v>42</v>
      </c>
      <c r="D281" s="263" t="s">
        <v>32</v>
      </c>
      <c r="E281" s="263" t="s">
        <v>43</v>
      </c>
      <c r="F281" s="264" t="s">
        <v>31</v>
      </c>
    </row>
    <row r="282" spans="1:6" ht="13.15" customHeight="1" x14ac:dyDescent="0.2">
      <c r="A282" s="250" t="s">
        <v>34</v>
      </c>
      <c r="B282" s="251" t="s">
        <v>8</v>
      </c>
      <c r="C282" s="252">
        <f>L7</f>
        <v>15</v>
      </c>
      <c r="D282" s="253">
        <f t="shared" ref="D282:D313" si="28">C282/$O$38</f>
        <v>1.5625E-2</v>
      </c>
      <c r="E282" s="252">
        <f>$O7-C282</f>
        <v>20</v>
      </c>
      <c r="F282" s="253">
        <f>E282/$L$38</f>
        <v>4.4543429844097995E-2</v>
      </c>
    </row>
    <row r="283" spans="1:6" ht="13.15" customHeight="1" x14ac:dyDescent="0.2">
      <c r="A283" s="154"/>
      <c r="B283" s="153" t="s">
        <v>9</v>
      </c>
      <c r="C283" s="48">
        <f t="shared" ref="C283:C313" si="29">L8</f>
        <v>14</v>
      </c>
      <c r="D283" s="49">
        <f t="shared" si="28"/>
        <v>1.4583333333333334E-2</v>
      </c>
      <c r="E283" s="48">
        <f t="shared" ref="E283:E311" si="30">$O8-C283</f>
        <v>20</v>
      </c>
      <c r="F283" s="49">
        <f t="shared" ref="F283:F313" si="31">E283/$L$38</f>
        <v>4.4543429844097995E-2</v>
      </c>
    </row>
    <row r="284" spans="1:6" ht="13.15" customHeight="1" x14ac:dyDescent="0.2">
      <c r="A284" s="154"/>
      <c r="B284" s="153" t="s">
        <v>45</v>
      </c>
      <c r="C284" s="48">
        <f t="shared" si="29"/>
        <v>2</v>
      </c>
      <c r="D284" s="49">
        <f t="shared" si="28"/>
        <v>2.0833333333333333E-3</v>
      </c>
      <c r="E284" s="48">
        <f t="shared" si="30"/>
        <v>3</v>
      </c>
      <c r="F284" s="49">
        <f t="shared" si="31"/>
        <v>6.6815144766146995E-3</v>
      </c>
    </row>
    <row r="285" spans="1:6" ht="13.15" customHeight="1" x14ac:dyDescent="0.2">
      <c r="A285" s="154"/>
      <c r="B285" s="153" t="s">
        <v>46</v>
      </c>
      <c r="C285" s="48">
        <f t="shared" si="29"/>
        <v>21</v>
      </c>
      <c r="D285" s="49">
        <f t="shared" si="28"/>
        <v>2.1874999999999999E-2</v>
      </c>
      <c r="E285" s="48">
        <f t="shared" si="30"/>
        <v>34</v>
      </c>
      <c r="F285" s="49">
        <f t="shared" si="31"/>
        <v>7.5723830734966593E-2</v>
      </c>
    </row>
    <row r="286" spans="1:6" ht="13.15" customHeight="1" x14ac:dyDescent="0.2">
      <c r="A286" s="154"/>
      <c r="B286" s="153" t="s">
        <v>19</v>
      </c>
      <c r="C286" s="48">
        <f t="shared" si="29"/>
        <v>26</v>
      </c>
      <c r="D286" s="49">
        <f t="shared" si="28"/>
        <v>2.7083333333333334E-2</v>
      </c>
      <c r="E286" s="48">
        <f t="shared" si="30"/>
        <v>13</v>
      </c>
      <c r="F286" s="49">
        <f t="shared" si="31"/>
        <v>2.8953229398663696E-2</v>
      </c>
    </row>
    <row r="287" spans="1:6" ht="13.15" customHeight="1" x14ac:dyDescent="0.2">
      <c r="A287" s="154"/>
      <c r="B287" s="153" t="s">
        <v>11</v>
      </c>
      <c r="C287" s="48">
        <f t="shared" si="29"/>
        <v>13</v>
      </c>
      <c r="D287" s="49">
        <f t="shared" si="28"/>
        <v>1.3541666666666667E-2</v>
      </c>
      <c r="E287" s="48">
        <f t="shared" si="30"/>
        <v>28</v>
      </c>
      <c r="F287" s="49">
        <f t="shared" si="31"/>
        <v>6.2360801781737196E-2</v>
      </c>
    </row>
    <row r="288" spans="1:6" ht="13.15" customHeight="1" x14ac:dyDescent="0.2">
      <c r="A288" s="154"/>
      <c r="B288" s="153" t="s">
        <v>13</v>
      </c>
      <c r="C288" s="48">
        <f t="shared" si="29"/>
        <v>1</v>
      </c>
      <c r="D288" s="49">
        <f t="shared" si="28"/>
        <v>1.0416666666666667E-3</v>
      </c>
      <c r="E288" s="48">
        <f t="shared" si="30"/>
        <v>5</v>
      </c>
      <c r="F288" s="49">
        <f t="shared" si="31"/>
        <v>1.1135857461024499E-2</v>
      </c>
    </row>
    <row r="289" spans="1:6" ht="13.15" customHeight="1" x14ac:dyDescent="0.2">
      <c r="A289" s="154"/>
      <c r="B289" s="153" t="s">
        <v>15</v>
      </c>
      <c r="C289" s="48">
        <f t="shared" si="29"/>
        <v>14</v>
      </c>
      <c r="D289" s="49">
        <f t="shared" si="28"/>
        <v>1.4583333333333334E-2</v>
      </c>
      <c r="E289" s="48">
        <f t="shared" si="30"/>
        <v>4</v>
      </c>
      <c r="F289" s="49">
        <f t="shared" si="31"/>
        <v>8.9086859688195987E-3</v>
      </c>
    </row>
    <row r="290" spans="1:6" ht="13.15" customHeight="1" x14ac:dyDescent="0.2">
      <c r="A290" s="154"/>
      <c r="B290" s="153" t="s">
        <v>16</v>
      </c>
      <c r="C290" s="48">
        <f t="shared" si="29"/>
        <v>15</v>
      </c>
      <c r="D290" s="49">
        <f t="shared" si="28"/>
        <v>1.5625E-2</v>
      </c>
      <c r="E290" s="48">
        <f t="shared" si="30"/>
        <v>23</v>
      </c>
      <c r="F290" s="49">
        <f t="shared" si="31"/>
        <v>5.1224944320712694E-2</v>
      </c>
    </row>
    <row r="291" spans="1:6" ht="13.15" customHeight="1" x14ac:dyDescent="0.2">
      <c r="A291" s="154"/>
      <c r="B291" s="153" t="s">
        <v>17</v>
      </c>
      <c r="C291" s="48">
        <f t="shared" si="29"/>
        <v>7</v>
      </c>
      <c r="D291" s="49">
        <f t="shared" si="28"/>
        <v>7.2916666666666668E-3</v>
      </c>
      <c r="E291" s="48">
        <f t="shared" si="30"/>
        <v>11</v>
      </c>
      <c r="F291" s="49">
        <f t="shared" si="31"/>
        <v>2.4498886414253896E-2</v>
      </c>
    </row>
    <row r="292" spans="1:6" ht="13.15" customHeight="1" x14ac:dyDescent="0.2">
      <c r="A292" s="154"/>
      <c r="B292" s="153" t="s">
        <v>47</v>
      </c>
      <c r="C292" s="48">
        <f t="shared" si="29"/>
        <v>4</v>
      </c>
      <c r="D292" s="49">
        <f t="shared" si="28"/>
        <v>4.1666666666666666E-3</v>
      </c>
      <c r="E292" s="48">
        <f t="shared" si="30"/>
        <v>12</v>
      </c>
      <c r="F292" s="49">
        <f t="shared" si="31"/>
        <v>2.6726057906458798E-2</v>
      </c>
    </row>
    <row r="293" spans="1:6" ht="13.15" customHeight="1" x14ac:dyDescent="0.2">
      <c r="A293" s="154"/>
      <c r="B293" s="153" t="s">
        <v>12</v>
      </c>
      <c r="C293" s="48">
        <f t="shared" si="29"/>
        <v>44</v>
      </c>
      <c r="D293" s="49">
        <f t="shared" si="28"/>
        <v>4.583333333333333E-2</v>
      </c>
      <c r="E293" s="48">
        <f t="shared" si="30"/>
        <v>55</v>
      </c>
      <c r="F293" s="49">
        <f t="shared" si="31"/>
        <v>0.12249443207126949</v>
      </c>
    </row>
    <row r="294" spans="1:6" ht="13.15" customHeight="1" x14ac:dyDescent="0.2">
      <c r="A294" s="154"/>
      <c r="B294" s="153" t="s">
        <v>18</v>
      </c>
      <c r="C294" s="48">
        <f t="shared" si="29"/>
        <v>28</v>
      </c>
      <c r="D294" s="49">
        <f t="shared" si="28"/>
        <v>2.9166666666666667E-2</v>
      </c>
      <c r="E294" s="48">
        <f t="shared" si="30"/>
        <v>3</v>
      </c>
      <c r="F294" s="49">
        <f t="shared" si="31"/>
        <v>6.6815144766146995E-3</v>
      </c>
    </row>
    <row r="295" spans="1:6" ht="13.15" customHeight="1" x14ac:dyDescent="0.2">
      <c r="A295" s="154"/>
      <c r="B295" s="153" t="s">
        <v>20</v>
      </c>
      <c r="C295" s="48">
        <f t="shared" si="29"/>
        <v>22</v>
      </c>
      <c r="D295" s="49">
        <f t="shared" si="28"/>
        <v>2.2916666666666665E-2</v>
      </c>
      <c r="E295" s="48">
        <f t="shared" si="30"/>
        <v>24</v>
      </c>
      <c r="F295" s="49">
        <f t="shared" si="31"/>
        <v>5.3452115812917596E-2</v>
      </c>
    </row>
    <row r="296" spans="1:6" ht="13.15" customHeight="1" x14ac:dyDescent="0.2">
      <c r="A296" s="154"/>
      <c r="B296" s="153" t="s">
        <v>21</v>
      </c>
      <c r="C296" s="48">
        <f t="shared" si="29"/>
        <v>13</v>
      </c>
      <c r="D296" s="49">
        <f t="shared" si="28"/>
        <v>1.3541666666666667E-2</v>
      </c>
      <c r="E296" s="48">
        <f t="shared" si="30"/>
        <v>16</v>
      </c>
      <c r="F296" s="49">
        <f t="shared" si="31"/>
        <v>3.5634743875278395E-2</v>
      </c>
    </row>
    <row r="297" spans="1:6" ht="13.15" customHeight="1" x14ac:dyDescent="0.2">
      <c r="A297" s="154"/>
      <c r="B297" s="153" t="s">
        <v>22</v>
      </c>
      <c r="C297" s="48">
        <f t="shared" si="29"/>
        <v>76</v>
      </c>
      <c r="D297" s="49">
        <f t="shared" si="28"/>
        <v>7.9166666666666663E-2</v>
      </c>
      <c r="E297" s="48">
        <f t="shared" si="30"/>
        <v>40</v>
      </c>
      <c r="F297" s="49">
        <f t="shared" si="31"/>
        <v>8.9086859688195991E-2</v>
      </c>
    </row>
    <row r="298" spans="1:6" ht="13.15" customHeight="1" x14ac:dyDescent="0.2">
      <c r="A298" s="154"/>
      <c r="B298" s="153" t="s">
        <v>48</v>
      </c>
      <c r="C298" s="48">
        <f t="shared" si="29"/>
        <v>26</v>
      </c>
      <c r="D298" s="49">
        <f t="shared" si="28"/>
        <v>2.7083333333333334E-2</v>
      </c>
      <c r="E298" s="48">
        <f t="shared" si="30"/>
        <v>2</v>
      </c>
      <c r="F298" s="49">
        <f t="shared" si="31"/>
        <v>4.4543429844097994E-3</v>
      </c>
    </row>
    <row r="299" spans="1:6" ht="13.15" customHeight="1" x14ac:dyDescent="0.2">
      <c r="A299" s="154"/>
      <c r="B299" s="153" t="s">
        <v>23</v>
      </c>
      <c r="C299" s="48">
        <f t="shared" si="29"/>
        <v>2</v>
      </c>
      <c r="D299" s="49">
        <f t="shared" si="28"/>
        <v>2.0833333333333333E-3</v>
      </c>
      <c r="E299" s="48">
        <f t="shared" si="30"/>
        <v>1</v>
      </c>
      <c r="F299" s="49">
        <f t="shared" si="31"/>
        <v>2.2271714922048997E-3</v>
      </c>
    </row>
    <row r="300" spans="1:6" ht="13.15" customHeight="1" x14ac:dyDescent="0.2">
      <c r="A300" s="154"/>
      <c r="B300" s="153" t="s">
        <v>29</v>
      </c>
      <c r="C300" s="48">
        <f t="shared" si="29"/>
        <v>1</v>
      </c>
      <c r="D300" s="49">
        <f t="shared" si="28"/>
        <v>1.0416666666666667E-3</v>
      </c>
      <c r="E300" s="48">
        <f t="shared" si="30"/>
        <v>4</v>
      </c>
      <c r="F300" s="49">
        <f t="shared" si="31"/>
        <v>8.9086859688195987E-3</v>
      </c>
    </row>
    <row r="301" spans="1:6" ht="13.15" customHeight="1" x14ac:dyDescent="0.2">
      <c r="A301" s="154"/>
      <c r="B301" s="153" t="s">
        <v>24</v>
      </c>
      <c r="C301" s="48">
        <f t="shared" si="29"/>
        <v>0</v>
      </c>
      <c r="D301" s="49">
        <f t="shared" si="28"/>
        <v>0</v>
      </c>
      <c r="E301" s="48">
        <f t="shared" si="30"/>
        <v>8</v>
      </c>
      <c r="F301" s="49">
        <f t="shared" si="31"/>
        <v>1.7817371937639197E-2</v>
      </c>
    </row>
    <row r="302" spans="1:6" ht="13.15" customHeight="1" x14ac:dyDescent="0.2">
      <c r="A302" s="154"/>
      <c r="B302" s="153" t="s">
        <v>25</v>
      </c>
      <c r="C302" s="48">
        <f t="shared" si="29"/>
        <v>4</v>
      </c>
      <c r="D302" s="49">
        <f t="shared" si="28"/>
        <v>4.1666666666666666E-3</v>
      </c>
      <c r="E302" s="48">
        <f t="shared" si="30"/>
        <v>9</v>
      </c>
      <c r="F302" s="49">
        <f t="shared" si="31"/>
        <v>2.0044543429844099E-2</v>
      </c>
    </row>
    <row r="303" spans="1:6" ht="13.15" customHeight="1" x14ac:dyDescent="0.2">
      <c r="A303" s="154"/>
      <c r="B303" s="153" t="s">
        <v>26</v>
      </c>
      <c r="C303" s="48">
        <f t="shared" si="29"/>
        <v>13</v>
      </c>
      <c r="D303" s="49">
        <f t="shared" si="28"/>
        <v>1.3541666666666667E-2</v>
      </c>
      <c r="E303" s="48">
        <f t="shared" si="30"/>
        <v>28</v>
      </c>
      <c r="F303" s="49">
        <f t="shared" si="31"/>
        <v>6.2360801781737196E-2</v>
      </c>
    </row>
    <row r="304" spans="1:6" ht="13.15" customHeight="1" x14ac:dyDescent="0.2">
      <c r="A304" s="154"/>
      <c r="B304" s="153" t="s">
        <v>49</v>
      </c>
      <c r="C304" s="48">
        <f t="shared" si="29"/>
        <v>10</v>
      </c>
      <c r="D304" s="49">
        <f t="shared" si="28"/>
        <v>1.0416666666666666E-2</v>
      </c>
      <c r="E304" s="48">
        <f t="shared" si="30"/>
        <v>16</v>
      </c>
      <c r="F304" s="49">
        <f t="shared" si="31"/>
        <v>3.5634743875278395E-2</v>
      </c>
    </row>
    <row r="305" spans="1:6" ht="13.15" customHeight="1" x14ac:dyDescent="0.2">
      <c r="A305" s="154"/>
      <c r="B305" s="153" t="s">
        <v>50</v>
      </c>
      <c r="C305" s="48">
        <f t="shared" si="29"/>
        <v>11</v>
      </c>
      <c r="D305" s="49">
        <f t="shared" si="28"/>
        <v>1.1458333333333333E-2</v>
      </c>
      <c r="E305" s="48">
        <f t="shared" si="30"/>
        <v>18</v>
      </c>
      <c r="F305" s="49">
        <f t="shared" si="31"/>
        <v>4.0089086859688199E-2</v>
      </c>
    </row>
    <row r="306" spans="1:6" ht="13.15" customHeight="1" x14ac:dyDescent="0.2">
      <c r="A306" s="154"/>
      <c r="B306" s="153" t="s">
        <v>44</v>
      </c>
      <c r="C306" s="48">
        <f t="shared" si="29"/>
        <v>27</v>
      </c>
      <c r="D306" s="49">
        <f t="shared" si="28"/>
        <v>2.8125000000000001E-2</v>
      </c>
      <c r="E306" s="48">
        <f t="shared" si="30"/>
        <v>30</v>
      </c>
      <c r="F306" s="49">
        <f t="shared" si="31"/>
        <v>6.6815144766147E-2</v>
      </c>
    </row>
    <row r="307" spans="1:6" ht="13.15" customHeight="1" x14ac:dyDescent="0.2">
      <c r="A307" s="154"/>
      <c r="B307" s="153" t="s">
        <v>28</v>
      </c>
      <c r="C307" s="48">
        <f t="shared" si="29"/>
        <v>14</v>
      </c>
      <c r="D307" s="49">
        <f t="shared" si="28"/>
        <v>1.4583333333333334E-2</v>
      </c>
      <c r="E307" s="48">
        <f t="shared" si="30"/>
        <v>8</v>
      </c>
      <c r="F307" s="49">
        <f t="shared" si="31"/>
        <v>1.7817371937639197E-2</v>
      </c>
    </row>
    <row r="308" spans="1:6" ht="13.15" customHeight="1" x14ac:dyDescent="0.2">
      <c r="A308" s="154"/>
      <c r="B308" s="153" t="s">
        <v>14</v>
      </c>
      <c r="C308" s="48">
        <f t="shared" si="29"/>
        <v>17</v>
      </c>
      <c r="D308" s="49">
        <f t="shared" si="28"/>
        <v>1.7708333333333333E-2</v>
      </c>
      <c r="E308" s="48">
        <f t="shared" si="30"/>
        <v>40</v>
      </c>
      <c r="F308" s="49">
        <f t="shared" si="31"/>
        <v>8.9086859688195991E-2</v>
      </c>
    </row>
    <row r="309" spans="1:6" ht="13.15" customHeight="1" x14ac:dyDescent="0.2">
      <c r="A309" s="154"/>
      <c r="B309" s="153" t="s">
        <v>39</v>
      </c>
      <c r="C309" s="48">
        <f t="shared" si="29"/>
        <v>3</v>
      </c>
      <c r="D309" s="49">
        <f t="shared" si="28"/>
        <v>3.1250000000000002E-3</v>
      </c>
      <c r="E309" s="48">
        <f t="shared" si="30"/>
        <v>9</v>
      </c>
      <c r="F309" s="49">
        <f t="shared" si="31"/>
        <v>2.0044543429844099E-2</v>
      </c>
    </row>
    <row r="310" spans="1:6" ht="13.15" customHeight="1" x14ac:dyDescent="0.2">
      <c r="A310" s="154"/>
      <c r="B310" s="153" t="s">
        <v>10</v>
      </c>
      <c r="C310" s="48">
        <f t="shared" si="29"/>
        <v>4</v>
      </c>
      <c r="D310" s="49">
        <f t="shared" si="28"/>
        <v>4.1666666666666666E-3</v>
      </c>
      <c r="E310" s="48">
        <f t="shared" si="30"/>
        <v>15</v>
      </c>
      <c r="F310" s="49">
        <f t="shared" si="31"/>
        <v>3.34075723830735E-2</v>
      </c>
    </row>
    <row r="311" spans="1:6" ht="13.15" customHeight="1" x14ac:dyDescent="0.2">
      <c r="A311" s="154"/>
      <c r="B311" s="153" t="s">
        <v>104</v>
      </c>
      <c r="C311" s="48">
        <f t="shared" si="29"/>
        <v>2</v>
      </c>
      <c r="D311" s="49">
        <f t="shared" si="28"/>
        <v>2.0833333333333333E-3</v>
      </c>
      <c r="E311" s="48">
        <f t="shared" si="30"/>
        <v>12</v>
      </c>
      <c r="F311" s="49">
        <f t="shared" si="31"/>
        <v>2.6726057906458798E-2</v>
      </c>
    </row>
    <row r="312" spans="1:6" ht="13.15" customHeight="1" x14ac:dyDescent="0.2">
      <c r="A312" s="155"/>
      <c r="B312" s="50"/>
      <c r="C312" s="48"/>
      <c r="D312" s="49"/>
      <c r="E312" s="48"/>
      <c r="F312" s="49"/>
    </row>
    <row r="313" spans="1:6" ht="13.15" customHeight="1" x14ac:dyDescent="0.2">
      <c r="A313" s="83"/>
      <c r="B313" s="51" t="s">
        <v>6</v>
      </c>
      <c r="C313" s="48">
        <f t="shared" si="29"/>
        <v>449</v>
      </c>
      <c r="D313" s="49">
        <f t="shared" si="28"/>
        <v>0.46770833333333334</v>
      </c>
      <c r="E313" s="48">
        <f>$O38-C313</f>
        <v>511</v>
      </c>
      <c r="F313" s="49">
        <f t="shared" si="31"/>
        <v>1.1380846325167038</v>
      </c>
    </row>
    <row r="314" spans="1:6" ht="13.15" customHeight="1" x14ac:dyDescent="0.2">
      <c r="A314" s="83"/>
      <c r="B314" s="186"/>
      <c r="C314" s="187"/>
      <c r="D314" s="188"/>
      <c r="E314" s="187"/>
      <c r="F314" s="188"/>
    </row>
    <row r="316" spans="1:6" ht="12.75" thickBot="1" x14ac:dyDescent="0.25">
      <c r="A316" s="52">
        <v>2005</v>
      </c>
    </row>
    <row r="317" spans="1:6" ht="14.25" thickBot="1" x14ac:dyDescent="0.3">
      <c r="A317" s="53"/>
      <c r="B317" s="53"/>
      <c r="C317" s="289" t="s">
        <v>5</v>
      </c>
      <c r="D317" s="289"/>
      <c r="E317" s="290"/>
    </row>
    <row r="318" spans="1:6" ht="14.25" thickBot="1" x14ac:dyDescent="0.3">
      <c r="A318" s="47"/>
      <c r="B318" s="47"/>
      <c r="C318" s="289" t="s">
        <v>35</v>
      </c>
      <c r="D318" s="289"/>
      <c r="E318" s="289"/>
    </row>
    <row r="319" spans="1:6" ht="14.25" thickBot="1" x14ac:dyDescent="0.3">
      <c r="A319" s="47"/>
      <c r="B319" s="47"/>
      <c r="C319" s="40" t="s">
        <v>32</v>
      </c>
      <c r="D319" s="41" t="s">
        <v>31</v>
      </c>
      <c r="E319" s="42" t="s">
        <v>6</v>
      </c>
    </row>
    <row r="320" spans="1:6" ht="13.5" x14ac:dyDescent="0.2">
      <c r="A320" s="106" t="s">
        <v>34</v>
      </c>
      <c r="B320" s="54" t="s">
        <v>8</v>
      </c>
      <c r="C320" s="55">
        <v>0.02</v>
      </c>
      <c r="D320" s="56">
        <f t="shared" ref="D320:D331" si="32">E320-C320</f>
        <v>1.7999999999999999E-2</v>
      </c>
      <c r="E320" s="57">
        <v>3.7999999999999999E-2</v>
      </c>
    </row>
    <row r="321" spans="1:5" ht="13.5" x14ac:dyDescent="0.2">
      <c r="A321" s="112"/>
      <c r="B321" s="27" t="s">
        <v>9</v>
      </c>
      <c r="C321" s="58">
        <v>8.9999999999999993E-3</v>
      </c>
      <c r="D321" s="59">
        <f t="shared" si="32"/>
        <v>8.0000000000000019E-3</v>
      </c>
      <c r="E321" s="60">
        <v>1.7000000000000001E-2</v>
      </c>
    </row>
    <row r="322" spans="1:5" ht="13.5" x14ac:dyDescent="0.2">
      <c r="A322" s="112"/>
      <c r="B322" s="27" t="s">
        <v>19</v>
      </c>
      <c r="C322" s="58">
        <v>1.2999999999999999E-2</v>
      </c>
      <c r="D322" s="59">
        <f t="shared" si="32"/>
        <v>4.9999999999999992E-3</v>
      </c>
      <c r="E322" s="60">
        <v>1.7999999999999999E-2</v>
      </c>
    </row>
    <row r="323" spans="1:5" ht="13.5" x14ac:dyDescent="0.2">
      <c r="A323" s="112"/>
      <c r="B323" s="27" t="s">
        <v>11</v>
      </c>
      <c r="C323" s="58">
        <v>4.8000000000000001E-2</v>
      </c>
      <c r="D323" s="59">
        <f t="shared" si="32"/>
        <v>3.7000000000000005E-2</v>
      </c>
      <c r="E323" s="60">
        <v>8.5000000000000006E-2</v>
      </c>
    </row>
    <row r="324" spans="1:5" ht="13.5" x14ac:dyDescent="0.2">
      <c r="A324" s="112"/>
      <c r="B324" s="27" t="s">
        <v>13</v>
      </c>
      <c r="C324" s="58">
        <v>3.0000000000000001E-3</v>
      </c>
      <c r="D324" s="59">
        <f t="shared" si="32"/>
        <v>9.9999999999999985E-3</v>
      </c>
      <c r="E324" s="60">
        <v>1.2999999999999999E-2</v>
      </c>
    </row>
    <row r="325" spans="1:5" ht="13.5" x14ac:dyDescent="0.2">
      <c r="A325" s="112"/>
      <c r="B325" s="27" t="s">
        <v>15</v>
      </c>
      <c r="C325" s="58">
        <v>1.4999999999999999E-2</v>
      </c>
      <c r="D325" s="59">
        <f t="shared" si="32"/>
        <v>4.0000000000000001E-3</v>
      </c>
      <c r="E325" s="60">
        <v>1.9E-2</v>
      </c>
    </row>
    <row r="326" spans="1:5" ht="13.5" x14ac:dyDescent="0.2">
      <c r="A326" s="112"/>
      <c r="B326" s="27" t="s">
        <v>16</v>
      </c>
      <c r="C326" s="58">
        <v>2.3E-2</v>
      </c>
      <c r="D326" s="59">
        <f t="shared" si="32"/>
        <v>1.9000000000000003E-2</v>
      </c>
      <c r="E326" s="60">
        <v>4.2000000000000003E-2</v>
      </c>
    </row>
    <row r="327" spans="1:5" ht="13.5" x14ac:dyDescent="0.2">
      <c r="A327" s="112"/>
      <c r="B327" s="27" t="s">
        <v>17</v>
      </c>
      <c r="C327" s="58">
        <v>1.2999999999999999E-2</v>
      </c>
      <c r="D327" s="59">
        <f t="shared" si="32"/>
        <v>1.5000000000000001E-2</v>
      </c>
      <c r="E327" s="60">
        <v>2.8000000000000001E-2</v>
      </c>
    </row>
    <row r="328" spans="1:5" ht="13.5" x14ac:dyDescent="0.2">
      <c r="A328" s="112"/>
      <c r="B328" s="27" t="s">
        <v>12</v>
      </c>
      <c r="C328" s="58">
        <v>9.8000000000000004E-2</v>
      </c>
      <c r="D328" s="59">
        <f t="shared" si="32"/>
        <v>6.7000000000000004E-2</v>
      </c>
      <c r="E328" s="60">
        <v>0.16500000000000001</v>
      </c>
    </row>
    <row r="329" spans="1:5" ht="13.5" x14ac:dyDescent="0.2">
      <c r="A329" s="112"/>
      <c r="B329" s="27" t="s">
        <v>18</v>
      </c>
      <c r="C329" s="58">
        <v>1.2999999999999999E-2</v>
      </c>
      <c r="D329" s="59">
        <f t="shared" si="32"/>
        <v>4.9999999999999992E-3</v>
      </c>
      <c r="E329" s="60">
        <v>1.7999999999999999E-2</v>
      </c>
    </row>
    <row r="330" spans="1:5" ht="13.5" x14ac:dyDescent="0.2">
      <c r="A330" s="112"/>
      <c r="B330" s="27" t="s">
        <v>20</v>
      </c>
      <c r="C330" s="58">
        <v>2.8000000000000001E-2</v>
      </c>
      <c r="D330" s="59">
        <f t="shared" si="32"/>
        <v>4.2999999999999997E-2</v>
      </c>
      <c r="E330" s="60">
        <v>7.0999999999999994E-2</v>
      </c>
    </row>
    <row r="331" spans="1:5" ht="13.5" x14ac:dyDescent="0.2">
      <c r="A331" s="112"/>
      <c r="B331" s="27" t="s">
        <v>21</v>
      </c>
      <c r="C331" s="58">
        <v>2.7E-2</v>
      </c>
      <c r="D331" s="59">
        <f t="shared" si="32"/>
        <v>3.2000000000000001E-2</v>
      </c>
      <c r="E331" s="60">
        <v>5.8999999999999997E-2</v>
      </c>
    </row>
    <row r="332" spans="1:5" ht="13.5" x14ac:dyDescent="0.2">
      <c r="A332" s="112"/>
      <c r="B332" s="27" t="s">
        <v>22</v>
      </c>
      <c r="C332" s="58"/>
      <c r="D332" s="59"/>
      <c r="E332" s="60"/>
    </row>
    <row r="333" spans="1:5" ht="13.5" x14ac:dyDescent="0.2">
      <c r="A333" s="112"/>
      <c r="B333" s="27" t="s">
        <v>23</v>
      </c>
      <c r="C333" s="58">
        <v>1.9E-2</v>
      </c>
      <c r="D333" s="59">
        <f t="shared" ref="D333:D342" si="33">E333-C333</f>
        <v>9.0000000000000011E-3</v>
      </c>
      <c r="E333" s="60">
        <v>2.8000000000000001E-2</v>
      </c>
    </row>
    <row r="334" spans="1:5" ht="13.5" x14ac:dyDescent="0.2">
      <c r="A334" s="112"/>
      <c r="B334" s="27" t="s">
        <v>29</v>
      </c>
      <c r="C334" s="58">
        <v>4.0000000000000001E-3</v>
      </c>
      <c r="D334" s="59">
        <f t="shared" si="33"/>
        <v>1E-3</v>
      </c>
      <c r="E334" s="60">
        <v>5.0000000000000001E-3</v>
      </c>
    </row>
    <row r="335" spans="1:5" ht="13.5" x14ac:dyDescent="0.2">
      <c r="A335" s="112"/>
      <c r="B335" s="27" t="s">
        <v>24</v>
      </c>
      <c r="C335" s="58">
        <v>8.9999999999999993E-3</v>
      </c>
      <c r="D335" s="59">
        <f t="shared" si="33"/>
        <v>2.5000000000000001E-2</v>
      </c>
      <c r="E335" s="60">
        <v>3.4000000000000002E-2</v>
      </c>
    </row>
    <row r="336" spans="1:5" ht="13.5" x14ac:dyDescent="0.2">
      <c r="A336" s="112"/>
      <c r="B336" s="27" t="s">
        <v>25</v>
      </c>
      <c r="C336" s="58">
        <v>4.0000000000000001E-3</v>
      </c>
      <c r="D336" s="59">
        <f t="shared" si="33"/>
        <v>6.0000000000000001E-3</v>
      </c>
      <c r="E336" s="60">
        <v>0.01</v>
      </c>
    </row>
    <row r="337" spans="1:5" ht="13.5" x14ac:dyDescent="0.2">
      <c r="A337" s="112"/>
      <c r="B337" s="27" t="s">
        <v>26</v>
      </c>
      <c r="C337" s="58">
        <v>3.2000000000000001E-2</v>
      </c>
      <c r="D337" s="59">
        <f t="shared" si="33"/>
        <v>1.6E-2</v>
      </c>
      <c r="E337" s="60">
        <v>4.8000000000000001E-2</v>
      </c>
    </row>
    <row r="338" spans="1:5" ht="13.5" x14ac:dyDescent="0.2">
      <c r="A338" s="112"/>
      <c r="B338" s="27" t="s">
        <v>27</v>
      </c>
      <c r="C338" s="58">
        <v>3.4000000000000002E-2</v>
      </c>
      <c r="D338" s="59">
        <f t="shared" si="33"/>
        <v>4.3999999999999997E-2</v>
      </c>
      <c r="E338" s="60">
        <v>7.8E-2</v>
      </c>
    </row>
    <row r="339" spans="1:5" ht="13.5" x14ac:dyDescent="0.2">
      <c r="A339" s="112"/>
      <c r="B339" s="27" t="s">
        <v>28</v>
      </c>
      <c r="C339" s="58">
        <v>2.3E-2</v>
      </c>
      <c r="D339" s="59">
        <f t="shared" si="33"/>
        <v>9.0000000000000011E-3</v>
      </c>
      <c r="E339" s="60">
        <v>3.2000000000000001E-2</v>
      </c>
    </row>
    <row r="340" spans="1:5" ht="13.5" x14ac:dyDescent="0.2">
      <c r="A340" s="112"/>
      <c r="B340" s="27" t="s">
        <v>14</v>
      </c>
      <c r="C340" s="58">
        <v>3.3000000000000002E-2</v>
      </c>
      <c r="D340" s="59">
        <f t="shared" si="33"/>
        <v>4.8000000000000001E-2</v>
      </c>
      <c r="E340" s="60">
        <v>8.1000000000000003E-2</v>
      </c>
    </row>
    <row r="341" spans="1:5" ht="13.5" x14ac:dyDescent="0.2">
      <c r="A341" s="112"/>
      <c r="B341" s="27" t="s">
        <v>10</v>
      </c>
      <c r="C341" s="58">
        <v>1.0999999999999999E-2</v>
      </c>
      <c r="D341" s="59">
        <f t="shared" si="33"/>
        <v>2.3000000000000003E-2</v>
      </c>
      <c r="E341" s="60">
        <v>3.4000000000000002E-2</v>
      </c>
    </row>
    <row r="342" spans="1:5" ht="13.5" x14ac:dyDescent="0.2">
      <c r="A342" s="112"/>
      <c r="B342" s="27" t="s">
        <v>104</v>
      </c>
      <c r="C342" s="58">
        <v>1E-3</v>
      </c>
      <c r="D342" s="59">
        <f t="shared" si="33"/>
        <v>9.0000000000000011E-3</v>
      </c>
      <c r="E342" s="60">
        <v>0.01</v>
      </c>
    </row>
    <row r="343" spans="1:5" ht="13.5" x14ac:dyDescent="0.2">
      <c r="A343" s="112"/>
      <c r="B343" s="148"/>
      <c r="C343" s="173"/>
      <c r="D343" s="174"/>
      <c r="E343" s="175"/>
    </row>
    <row r="344" spans="1:5" ht="14.25" thickBot="1" x14ac:dyDescent="0.25">
      <c r="A344" s="113"/>
      <c r="B344" s="61" t="s">
        <v>6</v>
      </c>
      <c r="C344" s="62">
        <v>0.496</v>
      </c>
      <c r="D344" s="63">
        <f>E344-C344</f>
        <v>0.504</v>
      </c>
      <c r="E344" s="64">
        <v>1</v>
      </c>
    </row>
    <row r="353" spans="1:18" ht="12.75" x14ac:dyDescent="0.2">
      <c r="A353" s="45" t="s">
        <v>41</v>
      </c>
    </row>
    <row r="354" spans="1:18" x14ac:dyDescent="0.2">
      <c r="A354" s="176"/>
      <c r="B354" s="177"/>
      <c r="C354" s="311" t="s">
        <v>57</v>
      </c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3"/>
      <c r="P354" s="313"/>
      <c r="Q354" s="313"/>
      <c r="R354" s="314"/>
    </row>
    <row r="355" spans="1:18" x14ac:dyDescent="0.2">
      <c r="A355" s="178"/>
      <c r="B355" s="65"/>
      <c r="C355" s="311" t="s">
        <v>36</v>
      </c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3"/>
      <c r="P355" s="313"/>
      <c r="Q355" s="313"/>
      <c r="R355" s="314"/>
    </row>
    <row r="356" spans="1:18" ht="13.5" customHeight="1" x14ac:dyDescent="0.2">
      <c r="A356" s="178"/>
      <c r="B356" s="265"/>
      <c r="C356" s="316" t="s">
        <v>58</v>
      </c>
      <c r="D356" s="317"/>
      <c r="E356" s="317"/>
      <c r="F356" s="317"/>
      <c r="G356" s="316" t="s">
        <v>59</v>
      </c>
      <c r="H356" s="317"/>
      <c r="I356" s="317"/>
      <c r="J356" s="317"/>
      <c r="K356" s="316" t="s">
        <v>60</v>
      </c>
      <c r="L356" s="317"/>
      <c r="M356" s="317"/>
      <c r="N356" s="318"/>
      <c r="O356" s="316" t="s">
        <v>5</v>
      </c>
      <c r="P356" s="317"/>
      <c r="Q356" s="317"/>
      <c r="R356" s="318"/>
    </row>
    <row r="357" spans="1:18" ht="31.15" customHeight="1" x14ac:dyDescent="0.2">
      <c r="A357" s="178"/>
      <c r="B357" s="265"/>
      <c r="C357" s="266">
        <v>2010</v>
      </c>
      <c r="D357" s="277">
        <v>2005</v>
      </c>
      <c r="E357" s="278">
        <v>2000</v>
      </c>
      <c r="F357" s="279" t="s">
        <v>38</v>
      </c>
      <c r="G357" s="267">
        <v>2010</v>
      </c>
      <c r="H357" s="277">
        <v>2005</v>
      </c>
      <c r="I357" s="278">
        <v>2000</v>
      </c>
      <c r="J357" s="280" t="s">
        <v>38</v>
      </c>
      <c r="K357" s="268">
        <v>2010</v>
      </c>
      <c r="L357" s="277">
        <v>2005</v>
      </c>
      <c r="M357" s="278">
        <v>2000</v>
      </c>
      <c r="N357" s="281" t="s">
        <v>38</v>
      </c>
      <c r="O357" s="267">
        <v>2010</v>
      </c>
      <c r="P357" s="277">
        <v>2005</v>
      </c>
      <c r="Q357" s="278">
        <v>2000</v>
      </c>
      <c r="R357" s="281" t="s">
        <v>38</v>
      </c>
    </row>
    <row r="358" spans="1:18" ht="13.5" x14ac:dyDescent="0.25">
      <c r="A358" s="179" t="s">
        <v>34</v>
      </c>
      <c r="B358" s="158" t="s">
        <v>8</v>
      </c>
      <c r="C358" s="269">
        <f>D7</f>
        <v>0.5714285714285714</v>
      </c>
      <c r="D358" s="270">
        <v>0.4</v>
      </c>
      <c r="E358" s="271">
        <v>0.41176470588235298</v>
      </c>
      <c r="F358" s="272">
        <f>D358-E358</f>
        <v>-1.1764705882352955E-2</v>
      </c>
      <c r="G358" s="273">
        <f>G7</f>
        <v>0.4</v>
      </c>
      <c r="H358" s="270">
        <v>0.4</v>
      </c>
      <c r="I358" s="271">
        <v>0.29411764705882354</v>
      </c>
      <c r="J358" s="274">
        <f>H358-I358</f>
        <v>0.10588235294117648</v>
      </c>
      <c r="K358" s="269">
        <f>J7</f>
        <v>0.31428571428571428</v>
      </c>
      <c r="L358" s="270">
        <v>0.13300000000000001</v>
      </c>
      <c r="M358" s="271">
        <v>0.29411764705882354</v>
      </c>
      <c r="N358" s="275">
        <f>L358-M358</f>
        <v>-0.16111764705882353</v>
      </c>
      <c r="O358" s="269">
        <f>M7</f>
        <v>0.42857142857142855</v>
      </c>
      <c r="P358" s="270">
        <v>0.53300000000000003</v>
      </c>
      <c r="Q358" s="271">
        <v>0.41176470588235298</v>
      </c>
      <c r="R358" s="275">
        <f>P358-Q358</f>
        <v>0.12123529411764705</v>
      </c>
    </row>
    <row r="359" spans="1:18" ht="13.5" x14ac:dyDescent="0.25">
      <c r="A359" s="179"/>
      <c r="B359" s="158" t="s">
        <v>9</v>
      </c>
      <c r="C359" s="159">
        <f t="shared" ref="C359:C389" si="34">D8</f>
        <v>0.58823529411764708</v>
      </c>
      <c r="D359" s="160">
        <v>0.38500000000000001</v>
      </c>
      <c r="E359" s="161">
        <v>0.18181818181818182</v>
      </c>
      <c r="F359" s="162">
        <f>D359-E359</f>
        <v>0.20318181818181819</v>
      </c>
      <c r="G359" s="163">
        <f t="shared" ref="G359:G389" si="35">G8</f>
        <v>0.55882352941176472</v>
      </c>
      <c r="H359" s="160">
        <v>0.308</v>
      </c>
      <c r="I359" s="161">
        <v>0.27272727272727271</v>
      </c>
      <c r="J359" s="164">
        <f>H359-I359</f>
        <v>3.5272727272727289E-2</v>
      </c>
      <c r="K359" s="159">
        <f t="shared" ref="K359:K389" si="36">J8</f>
        <v>0.23529411764705882</v>
      </c>
      <c r="L359" s="160">
        <v>7.6999999999999999E-2</v>
      </c>
      <c r="M359" s="161">
        <v>0.15151515151515152</v>
      </c>
      <c r="N359" s="165">
        <f>L359-M359</f>
        <v>-7.451515151515152E-2</v>
      </c>
      <c r="O359" s="159">
        <f t="shared" ref="O359:O389" si="37">M8</f>
        <v>0.41176470588235292</v>
      </c>
      <c r="P359" s="160">
        <v>0.53800000000000003</v>
      </c>
      <c r="Q359" s="161">
        <v>0.69696969696969702</v>
      </c>
      <c r="R359" s="165">
        <f>P359-Q359</f>
        <v>-0.15896969696969698</v>
      </c>
    </row>
    <row r="360" spans="1:18" ht="13.5" x14ac:dyDescent="0.25">
      <c r="A360" s="179"/>
      <c r="B360" s="158" t="s">
        <v>45</v>
      </c>
      <c r="C360" s="159">
        <f t="shared" si="34"/>
        <v>0.4</v>
      </c>
      <c r="D360" s="160"/>
      <c r="E360" s="161"/>
      <c r="F360" s="162"/>
      <c r="G360" s="163">
        <f t="shared" si="35"/>
        <v>0.4</v>
      </c>
      <c r="H360" s="160"/>
      <c r="I360" s="161"/>
      <c r="J360" s="164"/>
      <c r="K360" s="159">
        <f t="shared" si="36"/>
        <v>0.2</v>
      </c>
      <c r="L360" s="160"/>
      <c r="M360" s="161"/>
      <c r="N360" s="165"/>
      <c r="O360" s="159">
        <f t="shared" si="37"/>
        <v>0.4</v>
      </c>
      <c r="P360" s="160"/>
      <c r="Q360" s="161"/>
      <c r="R360" s="165"/>
    </row>
    <row r="361" spans="1:18" ht="13.5" x14ac:dyDescent="0.25">
      <c r="A361" s="179"/>
      <c r="B361" s="158" t="s">
        <v>46</v>
      </c>
      <c r="C361" s="159">
        <f t="shared" si="34"/>
        <v>0.5636363636363636</v>
      </c>
      <c r="D361" s="160"/>
      <c r="E361" s="161"/>
      <c r="F361" s="162"/>
      <c r="G361" s="163">
        <f t="shared" si="35"/>
        <v>0.36363636363636365</v>
      </c>
      <c r="H361" s="160"/>
      <c r="I361" s="161"/>
      <c r="J361" s="164"/>
      <c r="K361" s="159">
        <f t="shared" si="36"/>
        <v>0.16363636363636364</v>
      </c>
      <c r="L361" s="160"/>
      <c r="M361" s="161"/>
      <c r="N361" s="165"/>
      <c r="O361" s="159">
        <f t="shared" si="37"/>
        <v>0.38181818181818183</v>
      </c>
      <c r="P361" s="160"/>
      <c r="Q361" s="161"/>
      <c r="R361" s="165"/>
    </row>
    <row r="362" spans="1:18" ht="13.5" x14ac:dyDescent="0.25">
      <c r="A362" s="179"/>
      <c r="B362" s="158" t="s">
        <v>19</v>
      </c>
      <c r="C362" s="159">
        <f t="shared" si="34"/>
        <v>0.17948717948717949</v>
      </c>
      <c r="D362" s="160">
        <v>0.214</v>
      </c>
      <c r="E362" s="161"/>
      <c r="F362" s="162"/>
      <c r="G362" s="163">
        <f t="shared" si="35"/>
        <v>0.28205128205128205</v>
      </c>
      <c r="H362" s="160">
        <v>0.28599999999999998</v>
      </c>
      <c r="I362" s="161"/>
      <c r="J362" s="164"/>
      <c r="K362" s="159">
        <f t="shared" si="36"/>
        <v>2.564102564102564E-2</v>
      </c>
      <c r="L362" s="160">
        <v>0</v>
      </c>
      <c r="M362" s="161"/>
      <c r="N362" s="165"/>
      <c r="O362" s="159">
        <f t="shared" si="37"/>
        <v>0.66666666666666663</v>
      </c>
      <c r="P362" s="160">
        <v>0.71399999999999997</v>
      </c>
      <c r="Q362" s="161"/>
      <c r="R362" s="165"/>
    </row>
    <row r="363" spans="1:18" ht="13.5" x14ac:dyDescent="0.25">
      <c r="A363" s="179"/>
      <c r="B363" s="158" t="s">
        <v>11</v>
      </c>
      <c r="C363" s="159">
        <f t="shared" si="34"/>
        <v>0.68292682926829273</v>
      </c>
      <c r="D363" s="160">
        <v>0.373</v>
      </c>
      <c r="E363" s="161"/>
      <c r="F363" s="162"/>
      <c r="G363" s="163">
        <f t="shared" si="35"/>
        <v>0.65853658536585369</v>
      </c>
      <c r="H363" s="160">
        <v>0.373</v>
      </c>
      <c r="I363" s="161"/>
      <c r="J363" s="164"/>
      <c r="K363" s="159">
        <f t="shared" si="36"/>
        <v>0.24390243902439024</v>
      </c>
      <c r="L363" s="160">
        <v>0.03</v>
      </c>
      <c r="M363" s="161"/>
      <c r="N363" s="165"/>
      <c r="O363" s="159">
        <f t="shared" si="37"/>
        <v>0.31707317073170732</v>
      </c>
      <c r="P363" s="160">
        <v>0.56699999999999995</v>
      </c>
      <c r="Q363" s="161"/>
      <c r="R363" s="165"/>
    </row>
    <row r="364" spans="1:18" ht="13.5" x14ac:dyDescent="0.25">
      <c r="A364" s="179"/>
      <c r="B364" s="158" t="s">
        <v>13</v>
      </c>
      <c r="C364" s="159">
        <f t="shared" si="34"/>
        <v>0.83333333333333337</v>
      </c>
      <c r="D364" s="160">
        <v>0.8</v>
      </c>
      <c r="E364" s="161">
        <v>0.5</v>
      </c>
      <c r="F364" s="162">
        <f>D364-E364</f>
        <v>0.30000000000000004</v>
      </c>
      <c r="G364" s="163">
        <f t="shared" si="35"/>
        <v>0.83333333333333337</v>
      </c>
      <c r="H364" s="160">
        <v>0.8</v>
      </c>
      <c r="I364" s="161">
        <v>0.5</v>
      </c>
      <c r="J364" s="164">
        <f>H364-I364</f>
        <v>0.30000000000000004</v>
      </c>
      <c r="K364" s="159">
        <f t="shared" si="36"/>
        <v>0.83333333333333337</v>
      </c>
      <c r="L364" s="160">
        <v>0.4</v>
      </c>
      <c r="M364" s="161">
        <v>0.125</v>
      </c>
      <c r="N364" s="165">
        <f>L364-M364</f>
        <v>0.27500000000000002</v>
      </c>
      <c r="O364" s="159">
        <f t="shared" si="37"/>
        <v>0.16666666666666666</v>
      </c>
      <c r="P364" s="160">
        <v>0.2</v>
      </c>
      <c r="Q364" s="161">
        <v>0.5</v>
      </c>
      <c r="R364" s="165">
        <f>P364-Q364</f>
        <v>-0.3</v>
      </c>
    </row>
    <row r="365" spans="1:18" ht="13.5" x14ac:dyDescent="0.25">
      <c r="A365" s="179"/>
      <c r="B365" s="158" t="s">
        <v>15</v>
      </c>
      <c r="C365" s="159">
        <f t="shared" si="34"/>
        <v>0.16666666666666666</v>
      </c>
      <c r="D365" s="160">
        <v>0.2</v>
      </c>
      <c r="E365" s="161"/>
      <c r="F365" s="162"/>
      <c r="G365" s="163">
        <f t="shared" si="35"/>
        <v>0.16666666666666666</v>
      </c>
      <c r="H365" s="160">
        <v>6.7000000000000004E-2</v>
      </c>
      <c r="I365" s="161"/>
      <c r="J365" s="164"/>
      <c r="K365" s="159">
        <f t="shared" si="36"/>
        <v>5.5555555555555552E-2</v>
      </c>
      <c r="L365" s="160">
        <v>6.7000000000000004E-2</v>
      </c>
      <c r="M365" s="161"/>
      <c r="N365" s="165"/>
      <c r="O365" s="159">
        <f t="shared" si="37"/>
        <v>0.77777777777777779</v>
      </c>
      <c r="P365" s="160">
        <v>0.8</v>
      </c>
      <c r="Q365" s="161"/>
      <c r="R365" s="165"/>
    </row>
    <row r="366" spans="1:18" ht="13.5" x14ac:dyDescent="0.25">
      <c r="A366" s="179"/>
      <c r="B366" s="158" t="s">
        <v>16</v>
      </c>
      <c r="C366" s="159">
        <f t="shared" si="34"/>
        <v>0.57894736842105265</v>
      </c>
      <c r="D366" s="160">
        <v>0.45500000000000002</v>
      </c>
      <c r="E366" s="161">
        <v>0.24</v>
      </c>
      <c r="F366" s="162">
        <f>D366-E366</f>
        <v>0.21500000000000002</v>
      </c>
      <c r="G366" s="163">
        <f t="shared" si="35"/>
        <v>0.31578947368421051</v>
      </c>
      <c r="H366" s="160">
        <v>0.39400000000000002</v>
      </c>
      <c r="I366" s="161">
        <v>0.16</v>
      </c>
      <c r="J366" s="164">
        <f>H366-I366</f>
        <v>0.23400000000000001</v>
      </c>
      <c r="K366" s="159">
        <f t="shared" si="36"/>
        <v>0.28947368421052633</v>
      </c>
      <c r="L366" s="160">
        <v>0.121</v>
      </c>
      <c r="M366" s="161">
        <v>0.06</v>
      </c>
      <c r="N366" s="165">
        <f>L366-M366</f>
        <v>6.0999999999999999E-2</v>
      </c>
      <c r="O366" s="159">
        <f t="shared" si="37"/>
        <v>0.39473684210526316</v>
      </c>
      <c r="P366" s="160">
        <v>0.54500000000000004</v>
      </c>
      <c r="Q366" s="161">
        <v>0.72</v>
      </c>
      <c r="R366" s="165">
        <f>P366-Q366</f>
        <v>-0.17499999999999993</v>
      </c>
    </row>
    <row r="367" spans="1:18" ht="13.5" x14ac:dyDescent="0.25">
      <c r="A367" s="179"/>
      <c r="B367" s="158" t="s">
        <v>17</v>
      </c>
      <c r="C367" s="159">
        <f t="shared" si="34"/>
        <v>0.55555555555555558</v>
      </c>
      <c r="D367" s="160">
        <v>0.27300000000000002</v>
      </c>
      <c r="E367" s="161">
        <v>0.4</v>
      </c>
      <c r="F367" s="162">
        <f>D367-E367</f>
        <v>-0.127</v>
      </c>
      <c r="G367" s="163">
        <f t="shared" si="35"/>
        <v>0.44444444444444442</v>
      </c>
      <c r="H367" s="160">
        <v>0.54500000000000004</v>
      </c>
      <c r="I367" s="161">
        <v>0.65</v>
      </c>
      <c r="J367" s="164">
        <f>H367-I367</f>
        <v>-0.10499999999999998</v>
      </c>
      <c r="K367" s="159">
        <f t="shared" si="36"/>
        <v>0.27777777777777779</v>
      </c>
      <c r="L367" s="160">
        <v>0.13600000000000001</v>
      </c>
      <c r="M367" s="161">
        <v>0.28333333333333333</v>
      </c>
      <c r="N367" s="165">
        <f>L367-M367</f>
        <v>-0.14733333333333332</v>
      </c>
      <c r="O367" s="159">
        <f t="shared" si="37"/>
        <v>0.3888888888888889</v>
      </c>
      <c r="P367" s="160">
        <v>0.45500000000000002</v>
      </c>
      <c r="Q367" s="161">
        <v>0.26666666666666666</v>
      </c>
      <c r="R367" s="165">
        <f>P367-Q367</f>
        <v>0.18833333333333335</v>
      </c>
    </row>
    <row r="368" spans="1:18" ht="13.5" x14ac:dyDescent="0.25">
      <c r="A368" s="179"/>
      <c r="B368" s="158" t="s">
        <v>47</v>
      </c>
      <c r="C368" s="159">
        <f t="shared" si="34"/>
        <v>0.75</v>
      </c>
      <c r="D368" s="160"/>
      <c r="E368" s="161"/>
      <c r="F368" s="162"/>
      <c r="G368" s="163">
        <f t="shared" si="35"/>
        <v>0.375</v>
      </c>
      <c r="H368" s="160"/>
      <c r="I368" s="161"/>
      <c r="J368" s="164"/>
      <c r="K368" s="159">
        <f t="shared" si="36"/>
        <v>0</v>
      </c>
      <c r="L368" s="160"/>
      <c r="M368" s="161"/>
      <c r="N368" s="165"/>
      <c r="O368" s="159">
        <f t="shared" si="37"/>
        <v>0.25</v>
      </c>
      <c r="P368" s="160"/>
      <c r="Q368" s="161"/>
      <c r="R368" s="165"/>
    </row>
    <row r="369" spans="1:18" ht="13.5" x14ac:dyDescent="0.25">
      <c r="A369" s="179"/>
      <c r="B369" s="158" t="s">
        <v>12</v>
      </c>
      <c r="C369" s="159">
        <f t="shared" si="34"/>
        <v>0.51515151515151514</v>
      </c>
      <c r="D369" s="160">
        <v>0.33100000000000002</v>
      </c>
      <c r="E369" s="161">
        <v>0.28409090909090912</v>
      </c>
      <c r="F369" s="162">
        <f>D369-E369</f>
        <v>4.69090909090909E-2</v>
      </c>
      <c r="G369" s="163">
        <f t="shared" si="35"/>
        <v>0.42424242424242425</v>
      </c>
      <c r="H369" s="160">
        <v>0.315</v>
      </c>
      <c r="I369" s="161">
        <v>0.25</v>
      </c>
      <c r="J369" s="164">
        <f>H369-I369</f>
        <v>6.5000000000000002E-2</v>
      </c>
      <c r="K369" s="159">
        <f t="shared" si="36"/>
        <v>0.21212121212121213</v>
      </c>
      <c r="L369" s="160">
        <v>0.2</v>
      </c>
      <c r="M369" s="161">
        <v>0.13636363636363635</v>
      </c>
      <c r="N369" s="165">
        <f>L369-M369</f>
        <v>6.3636363636363658E-2</v>
      </c>
      <c r="O369" s="159">
        <f t="shared" si="37"/>
        <v>0.44444444444444442</v>
      </c>
      <c r="P369" s="160">
        <v>0.59199999999999997</v>
      </c>
      <c r="Q369" s="161">
        <v>0.64772727272727271</v>
      </c>
      <c r="R369" s="165">
        <f>P369-Q369</f>
        <v>-5.5727272727272736E-2</v>
      </c>
    </row>
    <row r="370" spans="1:18" ht="13.5" x14ac:dyDescent="0.25">
      <c r="A370" s="179"/>
      <c r="B370" s="158" t="s">
        <v>18</v>
      </c>
      <c r="C370" s="159">
        <f t="shared" si="34"/>
        <v>9.6774193548387094E-2</v>
      </c>
      <c r="D370" s="160">
        <v>0.214</v>
      </c>
      <c r="E370" s="161">
        <v>0</v>
      </c>
      <c r="F370" s="162">
        <f>D370-E370</f>
        <v>0.214</v>
      </c>
      <c r="G370" s="163">
        <f t="shared" si="35"/>
        <v>3.2258064516129031E-2</v>
      </c>
      <c r="H370" s="160">
        <v>7.0999999999999994E-2</v>
      </c>
      <c r="I370" s="161">
        <v>0</v>
      </c>
      <c r="J370" s="164">
        <f>H370-I370</f>
        <v>7.0999999999999994E-2</v>
      </c>
      <c r="K370" s="159">
        <f t="shared" si="36"/>
        <v>6.4516129032258063E-2</v>
      </c>
      <c r="L370" s="160">
        <v>0.14299999999999999</v>
      </c>
      <c r="M370" s="161">
        <v>0</v>
      </c>
      <c r="N370" s="165">
        <f>L370-M370</f>
        <v>0.14299999999999999</v>
      </c>
      <c r="O370" s="159">
        <f t="shared" si="37"/>
        <v>0.90322580645161288</v>
      </c>
      <c r="P370" s="160">
        <v>0.71399999999999997</v>
      </c>
      <c r="Q370" s="161">
        <v>1</v>
      </c>
      <c r="R370" s="165">
        <f>P370-Q370</f>
        <v>-0.28600000000000003</v>
      </c>
    </row>
    <row r="371" spans="1:18" ht="13.5" x14ac:dyDescent="0.25">
      <c r="A371" s="179"/>
      <c r="B371" s="158" t="s">
        <v>20</v>
      </c>
      <c r="C371" s="159">
        <f t="shared" si="34"/>
        <v>0.52173913043478259</v>
      </c>
      <c r="D371" s="160">
        <v>0.53600000000000003</v>
      </c>
      <c r="E371" s="161">
        <v>0.38095238095238093</v>
      </c>
      <c r="F371" s="162">
        <f>D371-E371</f>
        <v>0.1550476190476191</v>
      </c>
      <c r="G371" s="163">
        <f t="shared" si="35"/>
        <v>0.5</v>
      </c>
      <c r="H371" s="160">
        <v>0.58899999999999997</v>
      </c>
      <c r="I371" s="161">
        <v>0.26984126984126983</v>
      </c>
      <c r="J371" s="164">
        <f>H371-I371</f>
        <v>0.31915873015873014</v>
      </c>
      <c r="K371" s="159">
        <f t="shared" si="36"/>
        <v>0.17391304347826086</v>
      </c>
      <c r="L371" s="160">
        <v>3.5999999999999997E-2</v>
      </c>
      <c r="M371" s="161">
        <v>7.9365079365079361E-2</v>
      </c>
      <c r="N371" s="165">
        <f>L371-M371</f>
        <v>-4.3365079365079363E-2</v>
      </c>
      <c r="O371" s="159">
        <f t="shared" si="37"/>
        <v>0.47826086956521741</v>
      </c>
      <c r="P371" s="160">
        <v>0.39300000000000002</v>
      </c>
      <c r="Q371" s="161">
        <v>0.55555555555555558</v>
      </c>
      <c r="R371" s="165">
        <f>P371-Q371</f>
        <v>-0.16255555555555556</v>
      </c>
    </row>
    <row r="372" spans="1:18" ht="13.5" x14ac:dyDescent="0.25">
      <c r="A372" s="179"/>
      <c r="B372" s="158" t="s">
        <v>21</v>
      </c>
      <c r="C372" s="159">
        <f t="shared" si="34"/>
        <v>0.55172413793103448</v>
      </c>
      <c r="D372" s="160">
        <v>0.5</v>
      </c>
      <c r="E372" s="161"/>
      <c r="F372" s="162"/>
      <c r="G372" s="163">
        <f t="shared" si="35"/>
        <v>0.37931034482758619</v>
      </c>
      <c r="H372" s="160">
        <v>0.5</v>
      </c>
      <c r="I372" s="161"/>
      <c r="J372" s="164"/>
      <c r="K372" s="159">
        <f t="shared" si="36"/>
        <v>0.27586206896551724</v>
      </c>
      <c r="L372" s="160">
        <v>0.23899999999999999</v>
      </c>
      <c r="M372" s="161"/>
      <c r="N372" s="165"/>
      <c r="O372" s="159">
        <f t="shared" si="37"/>
        <v>0.44827586206896552</v>
      </c>
      <c r="P372" s="160">
        <v>0.45700000000000002</v>
      </c>
      <c r="Q372" s="161"/>
      <c r="R372" s="165"/>
    </row>
    <row r="373" spans="1:18" ht="13.5" x14ac:dyDescent="0.25">
      <c r="A373" s="179"/>
      <c r="B373" s="158" t="s">
        <v>22</v>
      </c>
      <c r="C373" s="159">
        <f t="shared" si="34"/>
        <v>0.33620689655172414</v>
      </c>
      <c r="D373" s="160"/>
      <c r="E373" s="161"/>
      <c r="F373" s="162"/>
      <c r="G373" s="163">
        <f t="shared" si="35"/>
        <v>0.14655172413793102</v>
      </c>
      <c r="H373" s="160"/>
      <c r="I373" s="161"/>
      <c r="J373" s="164"/>
      <c r="K373" s="159">
        <f t="shared" si="36"/>
        <v>5.1724137931034482E-2</v>
      </c>
      <c r="L373" s="160"/>
      <c r="M373" s="161"/>
      <c r="N373" s="165"/>
      <c r="O373" s="159">
        <f t="shared" si="37"/>
        <v>0.65517241379310343</v>
      </c>
      <c r="P373" s="160"/>
      <c r="Q373" s="161"/>
      <c r="R373" s="165"/>
    </row>
    <row r="374" spans="1:18" ht="13.5" x14ac:dyDescent="0.25">
      <c r="A374" s="179"/>
      <c r="B374" s="158" t="s">
        <v>48</v>
      </c>
      <c r="C374" s="159">
        <f t="shared" si="34"/>
        <v>7.1428571428571425E-2</v>
      </c>
      <c r="D374" s="160"/>
      <c r="E374" s="161"/>
      <c r="F374" s="162"/>
      <c r="G374" s="163">
        <f t="shared" si="35"/>
        <v>3.5714285714285712E-2</v>
      </c>
      <c r="H374" s="160"/>
      <c r="I374" s="161"/>
      <c r="J374" s="164"/>
      <c r="K374" s="159">
        <f t="shared" si="36"/>
        <v>0</v>
      </c>
      <c r="L374" s="160"/>
      <c r="M374" s="161"/>
      <c r="N374" s="165"/>
      <c r="O374" s="159">
        <f t="shared" si="37"/>
        <v>0.9285714285714286</v>
      </c>
      <c r="P374" s="160"/>
      <c r="Q374" s="161"/>
      <c r="R374" s="165"/>
    </row>
    <row r="375" spans="1:18" ht="13.5" x14ac:dyDescent="0.25">
      <c r="A375" s="179"/>
      <c r="B375" s="158" t="s">
        <v>23</v>
      </c>
      <c r="C375" s="159">
        <f t="shared" si="34"/>
        <v>0.33333333333333331</v>
      </c>
      <c r="D375" s="160">
        <v>0.318</v>
      </c>
      <c r="E375" s="161"/>
      <c r="F375" s="162"/>
      <c r="G375" s="163">
        <f t="shared" si="35"/>
        <v>0.33333333333333331</v>
      </c>
      <c r="H375" s="160">
        <v>0.22700000000000001</v>
      </c>
      <c r="I375" s="161"/>
      <c r="J375" s="164"/>
      <c r="K375" s="159">
        <f t="shared" si="36"/>
        <v>0.33333333333333331</v>
      </c>
      <c r="L375" s="160">
        <v>4.4999999999999998E-2</v>
      </c>
      <c r="M375" s="161"/>
      <c r="N375" s="165"/>
      <c r="O375" s="159">
        <f t="shared" si="37"/>
        <v>0.66666666666666663</v>
      </c>
      <c r="P375" s="160">
        <v>0.68200000000000005</v>
      </c>
      <c r="Q375" s="161"/>
      <c r="R375" s="165"/>
    </row>
    <row r="376" spans="1:18" ht="13.5" x14ac:dyDescent="0.25">
      <c r="A376" s="179"/>
      <c r="B376" s="158" t="s">
        <v>29</v>
      </c>
      <c r="C376" s="159">
        <f t="shared" si="34"/>
        <v>0.4</v>
      </c>
      <c r="D376" s="160">
        <v>0</v>
      </c>
      <c r="E376" s="161"/>
      <c r="F376" s="162"/>
      <c r="G376" s="163">
        <f t="shared" si="35"/>
        <v>0.8</v>
      </c>
      <c r="H376" s="160">
        <v>0.25</v>
      </c>
      <c r="I376" s="161"/>
      <c r="J376" s="164"/>
      <c r="K376" s="159">
        <f t="shared" si="36"/>
        <v>0.6</v>
      </c>
      <c r="L376" s="160">
        <v>0.25</v>
      </c>
      <c r="M376" s="161"/>
      <c r="N376" s="165"/>
      <c r="O376" s="159">
        <f t="shared" si="37"/>
        <v>0.2</v>
      </c>
      <c r="P376" s="160">
        <v>0.75</v>
      </c>
      <c r="Q376" s="161"/>
      <c r="R376" s="165"/>
    </row>
    <row r="377" spans="1:18" ht="13.5" x14ac:dyDescent="0.25">
      <c r="A377" s="179"/>
      <c r="B377" s="158" t="s">
        <v>24</v>
      </c>
      <c r="C377" s="159">
        <f t="shared" si="34"/>
        <v>0.75</v>
      </c>
      <c r="D377" s="160">
        <v>0.55600000000000005</v>
      </c>
      <c r="E377" s="161">
        <v>0.46808510638297873</v>
      </c>
      <c r="F377" s="162">
        <f>D377-E377</f>
        <v>8.7914893617021317E-2</v>
      </c>
      <c r="G377" s="163">
        <f t="shared" si="35"/>
        <v>0.875</v>
      </c>
      <c r="H377" s="160">
        <v>0.70399999999999996</v>
      </c>
      <c r="I377" s="161">
        <v>0.65957446808510634</v>
      </c>
      <c r="J377" s="164">
        <f>H377-I377</f>
        <v>4.4425531914893623E-2</v>
      </c>
      <c r="K377" s="159">
        <f t="shared" si="36"/>
        <v>0.5</v>
      </c>
      <c r="L377" s="160">
        <v>0.29599999999999999</v>
      </c>
      <c r="M377" s="161">
        <v>0.42553191489361702</v>
      </c>
      <c r="N377" s="165">
        <f>L377-M377</f>
        <v>-0.12953191489361704</v>
      </c>
      <c r="O377" s="159">
        <f t="shared" si="37"/>
        <v>0</v>
      </c>
      <c r="P377" s="160">
        <v>0.25900000000000001</v>
      </c>
      <c r="Q377" s="161">
        <v>0.31914893617021278</v>
      </c>
      <c r="R377" s="165">
        <f>P377-Q377</f>
        <v>-6.0148936170212774E-2</v>
      </c>
    </row>
    <row r="378" spans="1:18" ht="13.5" x14ac:dyDescent="0.25">
      <c r="A378" s="179"/>
      <c r="B378" s="158" t="s">
        <v>25</v>
      </c>
      <c r="C378" s="159">
        <f t="shared" si="34"/>
        <v>0.61538461538461542</v>
      </c>
      <c r="D378" s="160">
        <v>0.625</v>
      </c>
      <c r="E378" s="161">
        <v>0.17241379310344829</v>
      </c>
      <c r="F378" s="162">
        <f>D378-E378</f>
        <v>0.45258620689655171</v>
      </c>
      <c r="G378" s="163">
        <f t="shared" si="35"/>
        <v>0.53846153846153844</v>
      </c>
      <c r="H378" s="160">
        <v>0.625</v>
      </c>
      <c r="I378" s="161">
        <v>0.27586206896551724</v>
      </c>
      <c r="J378" s="164">
        <f>H378-I378</f>
        <v>0.34913793103448276</v>
      </c>
      <c r="K378" s="159">
        <f t="shared" si="36"/>
        <v>0.23076923076923078</v>
      </c>
      <c r="L378" s="160">
        <v>0.125</v>
      </c>
      <c r="M378" s="161">
        <v>0</v>
      </c>
      <c r="N378" s="165">
        <f>L378-M378</f>
        <v>0.125</v>
      </c>
      <c r="O378" s="159">
        <f t="shared" si="37"/>
        <v>0.30769230769230771</v>
      </c>
      <c r="P378" s="160">
        <v>0.375</v>
      </c>
      <c r="Q378" s="161">
        <v>0.68965517241379315</v>
      </c>
      <c r="R378" s="165">
        <f>P378-Q378</f>
        <v>-0.31465517241379315</v>
      </c>
    </row>
    <row r="379" spans="1:18" ht="13.5" x14ac:dyDescent="0.25">
      <c r="A379" s="179"/>
      <c r="B379" s="158" t="s">
        <v>26</v>
      </c>
      <c r="C379" s="159">
        <f t="shared" si="34"/>
        <v>0.68292682926829273</v>
      </c>
      <c r="D379" s="160">
        <v>0.28899999999999998</v>
      </c>
      <c r="E379" s="161"/>
      <c r="F379" s="162"/>
      <c r="G379" s="163">
        <f t="shared" si="35"/>
        <v>0.58536585365853655</v>
      </c>
      <c r="H379" s="160">
        <v>0.28899999999999998</v>
      </c>
      <c r="I379" s="161"/>
      <c r="J379" s="164"/>
      <c r="K379" s="159">
        <f t="shared" si="36"/>
        <v>0.26829268292682928</v>
      </c>
      <c r="L379" s="160">
        <v>2.5999999999999999E-2</v>
      </c>
      <c r="M379" s="161"/>
      <c r="N379" s="165"/>
      <c r="O379" s="159">
        <f t="shared" si="37"/>
        <v>0.31707317073170732</v>
      </c>
      <c r="P379" s="160">
        <v>0.65800000000000003</v>
      </c>
      <c r="Q379" s="161"/>
      <c r="R379" s="165"/>
    </row>
    <row r="380" spans="1:18" ht="13.5" x14ac:dyDescent="0.25">
      <c r="A380" s="179"/>
      <c r="B380" s="158" t="s">
        <v>49</v>
      </c>
      <c r="C380" s="159">
        <f t="shared" si="34"/>
        <v>0.61538461538461542</v>
      </c>
      <c r="D380" s="160"/>
      <c r="E380" s="161"/>
      <c r="F380" s="162"/>
      <c r="G380" s="163">
        <f t="shared" si="35"/>
        <v>0.57692307692307687</v>
      </c>
      <c r="H380" s="160"/>
      <c r="I380" s="161"/>
      <c r="J380" s="164"/>
      <c r="K380" s="159">
        <f t="shared" si="36"/>
        <v>0.5</v>
      </c>
      <c r="L380" s="160"/>
      <c r="M380" s="161"/>
      <c r="N380" s="165"/>
      <c r="O380" s="159">
        <f t="shared" si="37"/>
        <v>0.38461538461538464</v>
      </c>
      <c r="P380" s="160"/>
      <c r="Q380" s="161"/>
      <c r="R380" s="165"/>
    </row>
    <row r="381" spans="1:18" ht="13.5" x14ac:dyDescent="0.25">
      <c r="A381" s="179"/>
      <c r="B381" s="158" t="s">
        <v>50</v>
      </c>
      <c r="C381" s="159">
        <f t="shared" si="34"/>
        <v>0.58620689655172409</v>
      </c>
      <c r="D381" s="160"/>
      <c r="E381" s="161"/>
      <c r="F381" s="162"/>
      <c r="G381" s="163">
        <f t="shared" si="35"/>
        <v>0.55172413793103448</v>
      </c>
      <c r="H381" s="160"/>
      <c r="I381" s="161"/>
      <c r="J381" s="164"/>
      <c r="K381" s="159">
        <f t="shared" si="36"/>
        <v>0.10344827586206896</v>
      </c>
      <c r="L381" s="160"/>
      <c r="M381" s="161"/>
      <c r="N381" s="165"/>
      <c r="O381" s="159">
        <f t="shared" si="37"/>
        <v>0.37931034482758619</v>
      </c>
      <c r="P381" s="160"/>
      <c r="Q381" s="161"/>
      <c r="R381" s="165"/>
    </row>
    <row r="382" spans="1:18" ht="13.5" x14ac:dyDescent="0.25">
      <c r="A382" s="179"/>
      <c r="B382" s="158" t="s">
        <v>44</v>
      </c>
      <c r="C382" s="159">
        <f t="shared" si="34"/>
        <v>0.50877192982456143</v>
      </c>
      <c r="D382" s="160">
        <v>0.50800000000000001</v>
      </c>
      <c r="E382" s="161">
        <v>0.50909090909090904</v>
      </c>
      <c r="F382" s="162">
        <f>D382-E382</f>
        <v>-1.0909090909090313E-3</v>
      </c>
      <c r="G382" s="163">
        <f t="shared" si="35"/>
        <v>0.47368421052631576</v>
      </c>
      <c r="H382" s="160">
        <v>0.47499999999999998</v>
      </c>
      <c r="I382" s="161">
        <v>0.47272727272727272</v>
      </c>
      <c r="J382" s="164">
        <f>H382-I382</f>
        <v>2.2727272727272596E-3</v>
      </c>
      <c r="K382" s="159">
        <f t="shared" si="36"/>
        <v>0.2807017543859649</v>
      </c>
      <c r="L382" s="160">
        <v>0.13100000000000001</v>
      </c>
      <c r="M382" s="161">
        <v>5.4545454545454543E-2</v>
      </c>
      <c r="N382" s="165">
        <f>L382-M382</f>
        <v>7.6454545454545469E-2</v>
      </c>
      <c r="O382" s="159">
        <f t="shared" si="37"/>
        <v>0.47368421052631576</v>
      </c>
      <c r="P382" s="160">
        <v>0.443</v>
      </c>
      <c r="Q382" s="161">
        <v>0.47272727272727272</v>
      </c>
      <c r="R382" s="165">
        <f>P382-Q382</f>
        <v>-2.9727272727272713E-2</v>
      </c>
    </row>
    <row r="383" spans="1:18" ht="13.5" x14ac:dyDescent="0.25">
      <c r="A383" s="179"/>
      <c r="B383" s="158" t="s">
        <v>28</v>
      </c>
      <c r="C383" s="159">
        <f t="shared" si="34"/>
        <v>0.27272727272727271</v>
      </c>
      <c r="D383" s="160">
        <v>0.28000000000000003</v>
      </c>
      <c r="E383" s="161">
        <v>0.31818181818181818</v>
      </c>
      <c r="F383" s="162">
        <f>D383-E383</f>
        <v>-3.818181818181815E-2</v>
      </c>
      <c r="G383" s="163">
        <f t="shared" si="35"/>
        <v>0.31818181818181818</v>
      </c>
      <c r="H383" s="160">
        <v>0.24</v>
      </c>
      <c r="I383" s="161">
        <v>0.40909090909090906</v>
      </c>
      <c r="J383" s="164">
        <f>H383-I383</f>
        <v>-0.16909090909090907</v>
      </c>
      <c r="K383" s="159">
        <f t="shared" si="36"/>
        <v>4.5454545454545456E-2</v>
      </c>
      <c r="L383" s="160">
        <v>0.08</v>
      </c>
      <c r="M383" s="161">
        <v>0.13636363636363635</v>
      </c>
      <c r="N383" s="165">
        <f>L383-M383</f>
        <v>-5.6363636363636352E-2</v>
      </c>
      <c r="O383" s="159">
        <f t="shared" si="37"/>
        <v>0.63636363636363635</v>
      </c>
      <c r="P383" s="160">
        <v>0.72</v>
      </c>
      <c r="Q383" s="161">
        <v>0.59090909090909094</v>
      </c>
      <c r="R383" s="165">
        <f>P383-Q383</f>
        <v>0.12909090909090903</v>
      </c>
    </row>
    <row r="384" spans="1:18" ht="13.5" x14ac:dyDescent="0.25">
      <c r="A384" s="179"/>
      <c r="B384" s="158" t="s">
        <v>14</v>
      </c>
      <c r="C384" s="159">
        <f t="shared" si="34"/>
        <v>0.64912280701754388</v>
      </c>
      <c r="D384" s="160">
        <v>0.54700000000000004</v>
      </c>
      <c r="E384" s="161">
        <v>0.64912280701754388</v>
      </c>
      <c r="F384" s="162">
        <f>D384-E384</f>
        <v>-0.10212280701754384</v>
      </c>
      <c r="G384" s="163">
        <f t="shared" si="35"/>
        <v>0.45614035087719296</v>
      </c>
      <c r="H384" s="160">
        <v>0.32800000000000001</v>
      </c>
      <c r="I384" s="161">
        <v>0.31578947368421051</v>
      </c>
      <c r="J384" s="164">
        <f>H384-I384</f>
        <v>1.2210526315789505E-2</v>
      </c>
      <c r="K384" s="159">
        <f t="shared" si="36"/>
        <v>0.22807017543859648</v>
      </c>
      <c r="L384" s="160">
        <v>0.188</v>
      </c>
      <c r="M384" s="161">
        <v>0.10526315789473685</v>
      </c>
      <c r="N384" s="165">
        <f>L384-M384</f>
        <v>8.273684210526315E-2</v>
      </c>
      <c r="O384" s="159">
        <f t="shared" si="37"/>
        <v>0.2982456140350877</v>
      </c>
      <c r="P384" s="160">
        <v>0.40600000000000003</v>
      </c>
      <c r="Q384" s="161">
        <v>0.31578947368421051</v>
      </c>
      <c r="R384" s="165">
        <f>P384-Q384</f>
        <v>9.0210526315789519E-2</v>
      </c>
    </row>
    <row r="385" spans="1:18" ht="13.5" x14ac:dyDescent="0.25">
      <c r="A385" s="179"/>
      <c r="B385" s="158" t="s">
        <v>39</v>
      </c>
      <c r="C385" s="159">
        <f t="shared" si="34"/>
        <v>0.75</v>
      </c>
      <c r="D385" s="160"/>
      <c r="E385" s="161">
        <v>0.72727272727272729</v>
      </c>
      <c r="F385" s="162"/>
      <c r="G385" s="163">
        <f t="shared" si="35"/>
        <v>0.66666666666666663</v>
      </c>
      <c r="H385" s="160"/>
      <c r="I385" s="161">
        <v>0.68181818181818188</v>
      </c>
      <c r="J385" s="164"/>
      <c r="K385" s="159">
        <f t="shared" si="36"/>
        <v>0.58333333333333337</v>
      </c>
      <c r="L385" s="160"/>
      <c r="M385" s="161">
        <v>0.45454545454545453</v>
      </c>
      <c r="N385" s="165"/>
      <c r="O385" s="159">
        <f t="shared" si="37"/>
        <v>0.25</v>
      </c>
      <c r="P385" s="160"/>
      <c r="Q385" s="161">
        <v>0.22727272727272727</v>
      </c>
      <c r="R385" s="165"/>
    </row>
    <row r="386" spans="1:18" ht="13.5" x14ac:dyDescent="0.25">
      <c r="A386" s="179"/>
      <c r="B386" s="158" t="s">
        <v>10</v>
      </c>
      <c r="C386" s="159">
        <f t="shared" si="34"/>
        <v>0.78947368421052633</v>
      </c>
      <c r="D386" s="160">
        <v>0.44400000000000001</v>
      </c>
      <c r="E386" s="161">
        <v>0.21875</v>
      </c>
      <c r="F386" s="162">
        <f>D386-E386</f>
        <v>0.22525000000000001</v>
      </c>
      <c r="G386" s="163">
        <f t="shared" si="35"/>
        <v>0.52631578947368418</v>
      </c>
      <c r="H386" s="160">
        <v>0.44400000000000001</v>
      </c>
      <c r="I386" s="161">
        <v>0.4375</v>
      </c>
      <c r="J386" s="164">
        <f>H386-I386</f>
        <v>6.5000000000000058E-3</v>
      </c>
      <c r="K386" s="159">
        <f t="shared" si="36"/>
        <v>0.36842105263157893</v>
      </c>
      <c r="L386" s="160">
        <v>0.25900000000000001</v>
      </c>
      <c r="M386" s="161">
        <v>0.21875</v>
      </c>
      <c r="N386" s="165">
        <f>L386-M386</f>
        <v>4.0250000000000008E-2</v>
      </c>
      <c r="O386" s="159">
        <f t="shared" si="37"/>
        <v>0.21052631578947367</v>
      </c>
      <c r="P386" s="160">
        <v>0.33300000000000002</v>
      </c>
      <c r="Q386" s="161">
        <v>0.5</v>
      </c>
      <c r="R386" s="165">
        <f>P386-Q386</f>
        <v>-0.16699999999999998</v>
      </c>
    </row>
    <row r="387" spans="1:18" ht="13.5" x14ac:dyDescent="0.25">
      <c r="A387" s="179"/>
      <c r="B387" s="158" t="s">
        <v>104</v>
      </c>
      <c r="C387" s="159">
        <f t="shared" si="34"/>
        <v>0.8571428571428571</v>
      </c>
      <c r="D387" s="160">
        <v>0.875</v>
      </c>
      <c r="E387" s="161">
        <v>0.76388888888888884</v>
      </c>
      <c r="F387" s="162">
        <f>D387-E387</f>
        <v>0.11111111111111116</v>
      </c>
      <c r="G387" s="163">
        <f t="shared" si="35"/>
        <v>0.8571428571428571</v>
      </c>
      <c r="H387" s="160">
        <v>0.75</v>
      </c>
      <c r="I387" s="161">
        <v>0.75</v>
      </c>
      <c r="J387" s="164">
        <f>H387-I387</f>
        <v>0</v>
      </c>
      <c r="K387" s="159">
        <f t="shared" si="36"/>
        <v>0.7857142857142857</v>
      </c>
      <c r="L387" s="160">
        <v>0.625</v>
      </c>
      <c r="M387" s="161">
        <v>0.41666666666666663</v>
      </c>
      <c r="N387" s="165">
        <f>L387-M387</f>
        <v>0.20833333333333337</v>
      </c>
      <c r="O387" s="159">
        <f t="shared" si="37"/>
        <v>0.14285714285714285</v>
      </c>
      <c r="P387" s="160">
        <v>0.125</v>
      </c>
      <c r="Q387" s="161">
        <v>0.19444444444444442</v>
      </c>
      <c r="R387" s="165">
        <f>P387-Q387</f>
        <v>-6.944444444444442E-2</v>
      </c>
    </row>
    <row r="388" spans="1:18" ht="13.5" x14ac:dyDescent="0.25">
      <c r="A388" s="179"/>
      <c r="B388" s="166"/>
      <c r="C388" s="159"/>
      <c r="D388" s="160"/>
      <c r="E388" s="161"/>
      <c r="F388" s="162"/>
      <c r="G388" s="163"/>
      <c r="H388" s="160"/>
      <c r="I388" s="161"/>
      <c r="J388" s="164"/>
      <c r="K388" s="159"/>
      <c r="L388" s="160"/>
      <c r="M388" s="161"/>
      <c r="N388" s="165"/>
      <c r="O388" s="159"/>
      <c r="P388" s="160"/>
      <c r="Q388" s="161"/>
      <c r="R388" s="165"/>
    </row>
    <row r="389" spans="1:18" ht="13.5" x14ac:dyDescent="0.25">
      <c r="A389" s="180"/>
      <c r="B389" s="181" t="s">
        <v>6</v>
      </c>
      <c r="C389" s="167">
        <f t="shared" si="34"/>
        <v>0.50104166666666672</v>
      </c>
      <c r="D389" s="168">
        <v>0.438</v>
      </c>
      <c r="E389" s="169">
        <v>0.42018072289156627</v>
      </c>
      <c r="F389" s="170">
        <f>D389-E389</f>
        <v>1.7819277108433729E-2</v>
      </c>
      <c r="G389" s="182">
        <f t="shared" si="35"/>
        <v>0.40208333333333335</v>
      </c>
      <c r="H389" s="168">
        <v>0.38500000000000001</v>
      </c>
      <c r="I389" s="169">
        <v>0.42018072289156627</v>
      </c>
      <c r="J389" s="171">
        <f>H389-I389</f>
        <v>-3.5180722891566263E-2</v>
      </c>
      <c r="K389" s="167">
        <f t="shared" si="36"/>
        <v>0.20833333333333334</v>
      </c>
      <c r="L389" s="168">
        <v>0.16300000000000001</v>
      </c>
      <c r="M389" s="169">
        <v>0.19126506024096387</v>
      </c>
      <c r="N389" s="172">
        <f>L389-M389</f>
        <v>-2.8265060240963868E-2</v>
      </c>
      <c r="O389" s="167">
        <f t="shared" si="37"/>
        <v>0.46770833333333334</v>
      </c>
      <c r="P389" s="168">
        <v>0.496</v>
      </c>
      <c r="Q389" s="169">
        <v>0.47289156626506018</v>
      </c>
      <c r="R389" s="276">
        <f>P389-Q389</f>
        <v>2.3108433734939815E-2</v>
      </c>
    </row>
    <row r="390" spans="1:18" x14ac:dyDescent="0.2">
      <c r="G390" s="69"/>
      <c r="H390" s="69"/>
      <c r="I390" s="69"/>
      <c r="J390" s="69"/>
      <c r="K390" s="69"/>
    </row>
    <row r="391" spans="1:18" ht="13.5" x14ac:dyDescent="0.25">
      <c r="D391" s="66"/>
      <c r="E391" s="66"/>
      <c r="F391" s="66"/>
      <c r="G391" s="70"/>
      <c r="H391" s="70"/>
      <c r="I391" s="70"/>
      <c r="J391" s="70"/>
      <c r="K391" s="69"/>
    </row>
  </sheetData>
  <mergeCells count="34">
    <mergeCell ref="C110:E110"/>
    <mergeCell ref="C41:Q41"/>
    <mergeCell ref="C42:E42"/>
    <mergeCell ref="F42:H42"/>
    <mergeCell ref="I42:K42"/>
    <mergeCell ref="L42:N42"/>
    <mergeCell ref="O42:Q42"/>
    <mergeCell ref="C317:E317"/>
    <mergeCell ref="C318:E318"/>
    <mergeCell ref="C279:F279"/>
    <mergeCell ref="C280:F280"/>
    <mergeCell ref="C111:E111"/>
    <mergeCell ref="C4:Q4"/>
    <mergeCell ref="C5:E5"/>
    <mergeCell ref="F5:H5"/>
    <mergeCell ref="I5:K5"/>
    <mergeCell ref="L5:N5"/>
    <mergeCell ref="O5:Q5"/>
    <mergeCell ref="C354:R354"/>
    <mergeCell ref="C355:R355"/>
    <mergeCell ref="O356:R356"/>
    <mergeCell ref="C71:F71"/>
    <mergeCell ref="C72:F72"/>
    <mergeCell ref="C140:F140"/>
    <mergeCell ref="C141:F141"/>
    <mergeCell ref="C210:F210"/>
    <mergeCell ref="C211:F211"/>
    <mergeCell ref="C356:F356"/>
    <mergeCell ref="G356:J356"/>
    <mergeCell ref="K356:N356"/>
    <mergeCell ref="C180:E180"/>
    <mergeCell ref="C181:E181"/>
    <mergeCell ref="C248:E248"/>
    <mergeCell ref="C249:E24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1"/>
  <sheetViews>
    <sheetView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1"/>
    <col min="2" max="2" width="16.6640625" style="1" customWidth="1"/>
    <col min="3" max="4" width="9.33203125" style="1"/>
    <col min="5" max="6" width="13.33203125" style="1" customWidth="1"/>
    <col min="7" max="7" width="9.33203125" style="1"/>
    <col min="8" max="8" width="14" style="1" customWidth="1"/>
    <col min="9" max="9" width="9.33203125" style="1"/>
    <col min="10" max="10" width="15" style="1" customWidth="1"/>
    <col min="11" max="11" width="13.33203125" style="1" customWidth="1"/>
    <col min="12" max="13" width="9.33203125" style="1"/>
    <col min="14" max="14" width="14.1640625" style="1" customWidth="1"/>
    <col min="15" max="16" width="9.33203125" style="1"/>
    <col min="17" max="17" width="14.5" style="1" customWidth="1"/>
    <col min="18" max="18" width="15.1640625" style="1" customWidth="1"/>
    <col min="19" max="16384" width="9.33203125" style="1"/>
  </cols>
  <sheetData>
    <row r="1" spans="1:17" ht="15.75" x14ac:dyDescent="0.25">
      <c r="A1" s="2" t="s">
        <v>61</v>
      </c>
    </row>
    <row r="2" spans="1:17" s="52" customFormat="1" x14ac:dyDescent="0.2"/>
    <row r="3" spans="1:17" s="52" customFormat="1" ht="12.75" x14ac:dyDescent="0.2">
      <c r="A3" s="45" t="s">
        <v>103</v>
      </c>
    </row>
    <row r="4" spans="1:17" s="52" customFormat="1" x14ac:dyDescent="0.2">
      <c r="A4" s="119" t="s">
        <v>0</v>
      </c>
      <c r="B4" s="120"/>
      <c r="C4" s="321" t="s">
        <v>62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3"/>
    </row>
    <row r="5" spans="1:17" s="52" customFormat="1" ht="33" customHeight="1" x14ac:dyDescent="0.2">
      <c r="A5" s="121"/>
      <c r="B5" s="122"/>
      <c r="C5" s="294" t="s">
        <v>63</v>
      </c>
      <c r="D5" s="294"/>
      <c r="E5" s="294"/>
      <c r="F5" s="294" t="s">
        <v>64</v>
      </c>
      <c r="G5" s="294"/>
      <c r="H5" s="294"/>
      <c r="I5" s="294" t="s">
        <v>65</v>
      </c>
      <c r="J5" s="294"/>
      <c r="K5" s="294"/>
      <c r="L5" s="295" t="s">
        <v>5</v>
      </c>
      <c r="M5" s="295"/>
      <c r="N5" s="295"/>
      <c r="O5" s="295" t="s">
        <v>6</v>
      </c>
      <c r="P5" s="295"/>
      <c r="Q5" s="295"/>
    </row>
    <row r="6" spans="1:17" s="52" customFormat="1" x14ac:dyDescent="0.2">
      <c r="A6" s="121"/>
      <c r="B6" s="122"/>
      <c r="C6" s="123" t="s">
        <v>7</v>
      </c>
      <c r="D6" s="123" t="s">
        <v>36</v>
      </c>
      <c r="E6" s="123" t="s">
        <v>37</v>
      </c>
      <c r="F6" s="123" t="s">
        <v>7</v>
      </c>
      <c r="G6" s="123" t="s">
        <v>36</v>
      </c>
      <c r="H6" s="123" t="s">
        <v>37</v>
      </c>
      <c r="I6" s="123" t="s">
        <v>7</v>
      </c>
      <c r="J6" s="123" t="s">
        <v>36</v>
      </c>
      <c r="K6" s="123" t="s">
        <v>37</v>
      </c>
      <c r="L6" s="123" t="s">
        <v>7</v>
      </c>
      <c r="M6" s="123" t="s">
        <v>36</v>
      </c>
      <c r="N6" s="123" t="s">
        <v>37</v>
      </c>
      <c r="O6" s="123" t="s">
        <v>7</v>
      </c>
      <c r="P6" s="123" t="s">
        <v>36</v>
      </c>
      <c r="Q6" s="123" t="s">
        <v>37</v>
      </c>
    </row>
    <row r="7" spans="1:17" s="52" customFormat="1" x14ac:dyDescent="0.2">
      <c r="A7" s="124" t="s">
        <v>34</v>
      </c>
      <c r="B7" s="125" t="s">
        <v>8</v>
      </c>
      <c r="C7" s="190">
        <v>32</v>
      </c>
      <c r="D7" s="191">
        <f t="shared" ref="D7:D36" si="0">IF($O7=0,0,C7/$O7)</f>
        <v>0.94117647058823528</v>
      </c>
      <c r="E7" s="192">
        <f>IF(C$38=0,0,C7/C$38)</f>
        <v>4.4506258692628649E-2</v>
      </c>
      <c r="F7" s="190">
        <v>6</v>
      </c>
      <c r="G7" s="191">
        <f t="shared" ref="G7:G36" si="1">IF($O7=0,0,F7/$O7)</f>
        <v>0.17647058823529413</v>
      </c>
      <c r="H7" s="193">
        <f t="shared" ref="H7:H36" si="2">IF(F$38=0,0,F7/F$38)</f>
        <v>3.8461538461538464E-2</v>
      </c>
      <c r="I7" s="194">
        <v>22</v>
      </c>
      <c r="J7" s="191">
        <f t="shared" ref="J7:J36" si="3">IF($O7=0,0,I7/$O7)</f>
        <v>0.6470588235294118</v>
      </c>
      <c r="K7" s="192">
        <f t="shared" ref="K7:K36" si="4">IF(I$38=0,0,I7/I$38)</f>
        <v>5.9782608695652176E-2</v>
      </c>
      <c r="L7" s="190">
        <v>1</v>
      </c>
      <c r="M7" s="191">
        <f t="shared" ref="M7:M36" si="5">IF($O7=0,0,L7/$O7)</f>
        <v>2.9411764705882353E-2</v>
      </c>
      <c r="N7" s="193">
        <f t="shared" ref="N7:N36" si="6">IF(L$38=0,0,L7/L$38)</f>
        <v>6.8027210884353739E-3</v>
      </c>
      <c r="O7" s="195">
        <v>34</v>
      </c>
      <c r="P7" s="191">
        <f t="shared" ref="P7:P36" si="7">IF($O7=0,0,O7/$O7)</f>
        <v>1</v>
      </c>
      <c r="Q7" s="193">
        <f t="shared" ref="Q7:Q36" si="8">IF(O$38=0,0,O7/O$38)</f>
        <v>3.5751840168243953E-2</v>
      </c>
    </row>
    <row r="8" spans="1:17" s="52" customFormat="1" x14ac:dyDescent="0.2">
      <c r="A8" s="124"/>
      <c r="B8" s="125" t="s">
        <v>9</v>
      </c>
      <c r="C8" s="196">
        <v>27</v>
      </c>
      <c r="D8" s="197">
        <f t="shared" si="0"/>
        <v>0.81818181818181823</v>
      </c>
      <c r="E8" s="198">
        <f t="shared" ref="E8:E36" si="9">IF(C$38=0,0,C8/C$38)</f>
        <v>3.7552155771905425E-2</v>
      </c>
      <c r="F8" s="196">
        <v>14</v>
      </c>
      <c r="G8" s="197">
        <f t="shared" si="1"/>
        <v>0.42424242424242425</v>
      </c>
      <c r="H8" s="199">
        <f t="shared" si="2"/>
        <v>8.9743589743589744E-2</v>
      </c>
      <c r="I8" s="200">
        <v>16</v>
      </c>
      <c r="J8" s="197">
        <f t="shared" si="3"/>
        <v>0.48484848484848486</v>
      </c>
      <c r="K8" s="198">
        <f t="shared" si="4"/>
        <v>4.3478260869565216E-2</v>
      </c>
      <c r="L8" s="196">
        <v>2</v>
      </c>
      <c r="M8" s="197">
        <f t="shared" si="5"/>
        <v>6.0606060606060608E-2</v>
      </c>
      <c r="N8" s="199">
        <f t="shared" si="6"/>
        <v>1.3605442176870748E-2</v>
      </c>
      <c r="O8" s="201">
        <v>33</v>
      </c>
      <c r="P8" s="197">
        <f t="shared" si="7"/>
        <v>1</v>
      </c>
      <c r="Q8" s="199">
        <f t="shared" si="8"/>
        <v>3.4700315457413249E-2</v>
      </c>
    </row>
    <row r="9" spans="1:17" s="52" customFormat="1" x14ac:dyDescent="0.2">
      <c r="A9" s="124"/>
      <c r="B9" s="125" t="s">
        <v>45</v>
      </c>
      <c r="C9" s="196">
        <v>4</v>
      </c>
      <c r="D9" s="197">
        <f t="shared" si="0"/>
        <v>0.8</v>
      </c>
      <c r="E9" s="198">
        <f t="shared" si="9"/>
        <v>5.5632823365785811E-3</v>
      </c>
      <c r="F9" s="196">
        <v>1</v>
      </c>
      <c r="G9" s="197">
        <f t="shared" si="1"/>
        <v>0.2</v>
      </c>
      <c r="H9" s="199">
        <f t="shared" si="2"/>
        <v>6.41025641025641E-3</v>
      </c>
      <c r="I9" s="200">
        <v>0</v>
      </c>
      <c r="J9" s="197">
        <f t="shared" si="3"/>
        <v>0</v>
      </c>
      <c r="K9" s="198">
        <f t="shared" si="4"/>
        <v>0</v>
      </c>
      <c r="L9" s="196">
        <v>1</v>
      </c>
      <c r="M9" s="197">
        <f t="shared" si="5"/>
        <v>0.2</v>
      </c>
      <c r="N9" s="199">
        <f t="shared" si="6"/>
        <v>6.8027210884353739E-3</v>
      </c>
      <c r="O9" s="201">
        <v>5</v>
      </c>
      <c r="P9" s="197">
        <f t="shared" si="7"/>
        <v>1</v>
      </c>
      <c r="Q9" s="199">
        <f t="shared" si="8"/>
        <v>5.2576235541535229E-3</v>
      </c>
    </row>
    <row r="10" spans="1:17" s="52" customFormat="1" x14ac:dyDescent="0.2">
      <c r="A10" s="124"/>
      <c r="B10" s="125" t="s">
        <v>46</v>
      </c>
      <c r="C10" s="196">
        <v>27</v>
      </c>
      <c r="D10" s="197">
        <f t="shared" si="0"/>
        <v>0.49090909090909091</v>
      </c>
      <c r="E10" s="198">
        <f t="shared" si="9"/>
        <v>3.7552155771905425E-2</v>
      </c>
      <c r="F10" s="196">
        <v>4</v>
      </c>
      <c r="G10" s="197">
        <f t="shared" si="1"/>
        <v>7.2727272727272724E-2</v>
      </c>
      <c r="H10" s="199">
        <f t="shared" si="2"/>
        <v>2.564102564102564E-2</v>
      </c>
      <c r="I10" s="200">
        <v>12</v>
      </c>
      <c r="J10" s="197">
        <f t="shared" si="3"/>
        <v>0.21818181818181817</v>
      </c>
      <c r="K10" s="198">
        <f t="shared" si="4"/>
        <v>3.2608695652173912E-2</v>
      </c>
      <c r="L10" s="196">
        <v>24</v>
      </c>
      <c r="M10" s="197">
        <f t="shared" si="5"/>
        <v>0.43636363636363634</v>
      </c>
      <c r="N10" s="199">
        <f t="shared" si="6"/>
        <v>0.16326530612244897</v>
      </c>
      <c r="O10" s="201">
        <v>55</v>
      </c>
      <c r="P10" s="197">
        <f t="shared" si="7"/>
        <v>1</v>
      </c>
      <c r="Q10" s="199">
        <f t="shared" si="8"/>
        <v>5.783385909568875E-2</v>
      </c>
    </row>
    <row r="11" spans="1:17" s="52" customFormat="1" x14ac:dyDescent="0.2">
      <c r="A11" s="124"/>
      <c r="B11" s="125" t="s">
        <v>19</v>
      </c>
      <c r="C11" s="196">
        <v>29</v>
      </c>
      <c r="D11" s="197">
        <f t="shared" si="0"/>
        <v>0.76315789473684215</v>
      </c>
      <c r="E11" s="198">
        <f t="shared" si="9"/>
        <v>4.0333796940194712E-2</v>
      </c>
      <c r="F11" s="196">
        <v>5</v>
      </c>
      <c r="G11" s="197">
        <f t="shared" si="1"/>
        <v>0.13157894736842105</v>
      </c>
      <c r="H11" s="199">
        <f t="shared" si="2"/>
        <v>3.2051282051282048E-2</v>
      </c>
      <c r="I11" s="200">
        <v>17</v>
      </c>
      <c r="J11" s="197">
        <f t="shared" si="3"/>
        <v>0.44736842105263158</v>
      </c>
      <c r="K11" s="198">
        <f t="shared" si="4"/>
        <v>4.619565217391304E-2</v>
      </c>
      <c r="L11" s="196">
        <v>5</v>
      </c>
      <c r="M11" s="197">
        <f t="shared" si="5"/>
        <v>0.13157894736842105</v>
      </c>
      <c r="N11" s="199">
        <f t="shared" si="6"/>
        <v>3.4013605442176874E-2</v>
      </c>
      <c r="O11" s="201">
        <v>38</v>
      </c>
      <c r="P11" s="197">
        <f t="shared" si="7"/>
        <v>1</v>
      </c>
      <c r="Q11" s="199">
        <f t="shared" si="8"/>
        <v>3.9957939011566773E-2</v>
      </c>
    </row>
    <row r="12" spans="1:17" s="52" customFormat="1" x14ac:dyDescent="0.2">
      <c r="A12" s="124"/>
      <c r="B12" s="125" t="s">
        <v>11</v>
      </c>
      <c r="C12" s="196">
        <v>34</v>
      </c>
      <c r="D12" s="197">
        <f t="shared" si="0"/>
        <v>0.85</v>
      </c>
      <c r="E12" s="198">
        <f t="shared" si="9"/>
        <v>4.7287899860917942E-2</v>
      </c>
      <c r="F12" s="196">
        <v>7</v>
      </c>
      <c r="G12" s="197">
        <f t="shared" si="1"/>
        <v>0.17499999999999999</v>
      </c>
      <c r="H12" s="199">
        <f t="shared" si="2"/>
        <v>4.4871794871794872E-2</v>
      </c>
      <c r="I12" s="200">
        <v>30</v>
      </c>
      <c r="J12" s="197">
        <f t="shared" si="3"/>
        <v>0.75</v>
      </c>
      <c r="K12" s="198">
        <f t="shared" si="4"/>
        <v>8.1521739130434784E-2</v>
      </c>
      <c r="L12" s="196">
        <v>2</v>
      </c>
      <c r="M12" s="197">
        <f t="shared" si="5"/>
        <v>0.05</v>
      </c>
      <c r="N12" s="199">
        <f t="shared" si="6"/>
        <v>1.3605442176870748E-2</v>
      </c>
      <c r="O12" s="201">
        <v>40</v>
      </c>
      <c r="P12" s="197">
        <f t="shared" si="7"/>
        <v>1</v>
      </c>
      <c r="Q12" s="199">
        <f t="shared" si="8"/>
        <v>4.2060988433228183E-2</v>
      </c>
    </row>
    <row r="13" spans="1:17" s="52" customFormat="1" x14ac:dyDescent="0.2">
      <c r="A13" s="124"/>
      <c r="B13" s="125" t="s">
        <v>13</v>
      </c>
      <c r="C13" s="196">
        <v>6</v>
      </c>
      <c r="D13" s="197">
        <f t="shared" si="0"/>
        <v>0.8571428571428571</v>
      </c>
      <c r="E13" s="198">
        <f t="shared" si="9"/>
        <v>8.3449235048678721E-3</v>
      </c>
      <c r="F13" s="196">
        <v>4</v>
      </c>
      <c r="G13" s="197">
        <f t="shared" si="1"/>
        <v>0.5714285714285714</v>
      </c>
      <c r="H13" s="199">
        <f t="shared" si="2"/>
        <v>2.564102564102564E-2</v>
      </c>
      <c r="I13" s="200">
        <v>3</v>
      </c>
      <c r="J13" s="197">
        <f t="shared" si="3"/>
        <v>0.42857142857142855</v>
      </c>
      <c r="K13" s="198">
        <f t="shared" si="4"/>
        <v>8.152173913043478E-3</v>
      </c>
      <c r="L13" s="196">
        <v>0</v>
      </c>
      <c r="M13" s="197">
        <f t="shared" si="5"/>
        <v>0</v>
      </c>
      <c r="N13" s="199">
        <f t="shared" si="6"/>
        <v>0</v>
      </c>
      <c r="O13" s="201">
        <v>7</v>
      </c>
      <c r="P13" s="197">
        <f t="shared" si="7"/>
        <v>1</v>
      </c>
      <c r="Q13" s="199">
        <f t="shared" si="8"/>
        <v>7.3606729758149319E-3</v>
      </c>
    </row>
    <row r="14" spans="1:17" s="52" customFormat="1" x14ac:dyDescent="0.2">
      <c r="A14" s="124"/>
      <c r="B14" s="125" t="s">
        <v>15</v>
      </c>
      <c r="C14" s="196">
        <v>17</v>
      </c>
      <c r="D14" s="197">
        <f t="shared" si="0"/>
        <v>0.94444444444444442</v>
      </c>
      <c r="E14" s="198">
        <f t="shared" si="9"/>
        <v>2.3643949930458971E-2</v>
      </c>
      <c r="F14" s="196">
        <v>2</v>
      </c>
      <c r="G14" s="197">
        <f t="shared" si="1"/>
        <v>0.1111111111111111</v>
      </c>
      <c r="H14" s="199">
        <f t="shared" si="2"/>
        <v>1.282051282051282E-2</v>
      </c>
      <c r="I14" s="200">
        <v>12</v>
      </c>
      <c r="J14" s="197">
        <f t="shared" si="3"/>
        <v>0.66666666666666663</v>
      </c>
      <c r="K14" s="198">
        <f t="shared" si="4"/>
        <v>3.2608695652173912E-2</v>
      </c>
      <c r="L14" s="196">
        <v>0</v>
      </c>
      <c r="M14" s="197">
        <f t="shared" si="5"/>
        <v>0</v>
      </c>
      <c r="N14" s="199">
        <f t="shared" si="6"/>
        <v>0</v>
      </c>
      <c r="O14" s="201">
        <v>18</v>
      </c>
      <c r="P14" s="197">
        <f t="shared" si="7"/>
        <v>1</v>
      </c>
      <c r="Q14" s="199">
        <f t="shared" si="8"/>
        <v>1.8927444794952682E-2</v>
      </c>
    </row>
    <row r="15" spans="1:17" s="52" customFormat="1" x14ac:dyDescent="0.2">
      <c r="A15" s="124"/>
      <c r="B15" s="125" t="s">
        <v>16</v>
      </c>
      <c r="C15" s="196">
        <v>32</v>
      </c>
      <c r="D15" s="197">
        <f t="shared" si="0"/>
        <v>0.84210526315789469</v>
      </c>
      <c r="E15" s="198">
        <f t="shared" si="9"/>
        <v>4.4506258692628649E-2</v>
      </c>
      <c r="F15" s="196">
        <v>16</v>
      </c>
      <c r="G15" s="197">
        <f t="shared" si="1"/>
        <v>0.42105263157894735</v>
      </c>
      <c r="H15" s="199">
        <f t="shared" si="2"/>
        <v>0.10256410256410256</v>
      </c>
      <c r="I15" s="200">
        <v>22</v>
      </c>
      <c r="J15" s="197">
        <f t="shared" si="3"/>
        <v>0.57894736842105265</v>
      </c>
      <c r="K15" s="198">
        <f t="shared" si="4"/>
        <v>5.9782608695652176E-2</v>
      </c>
      <c r="L15" s="196">
        <v>0</v>
      </c>
      <c r="M15" s="197">
        <f t="shared" si="5"/>
        <v>0</v>
      </c>
      <c r="N15" s="199">
        <f t="shared" si="6"/>
        <v>0</v>
      </c>
      <c r="O15" s="201">
        <v>38</v>
      </c>
      <c r="P15" s="197">
        <f t="shared" si="7"/>
        <v>1</v>
      </c>
      <c r="Q15" s="199">
        <f t="shared" si="8"/>
        <v>3.9957939011566773E-2</v>
      </c>
    </row>
    <row r="16" spans="1:17" s="52" customFormat="1" x14ac:dyDescent="0.2">
      <c r="A16" s="124"/>
      <c r="B16" s="125" t="s">
        <v>17</v>
      </c>
      <c r="C16" s="196">
        <v>10</v>
      </c>
      <c r="D16" s="197">
        <f t="shared" si="0"/>
        <v>0.55555555555555558</v>
      </c>
      <c r="E16" s="198">
        <f t="shared" si="9"/>
        <v>1.3908205841446454E-2</v>
      </c>
      <c r="F16" s="196">
        <v>4</v>
      </c>
      <c r="G16" s="197">
        <f t="shared" si="1"/>
        <v>0.22222222222222221</v>
      </c>
      <c r="H16" s="199">
        <f t="shared" si="2"/>
        <v>2.564102564102564E-2</v>
      </c>
      <c r="I16" s="200">
        <v>8</v>
      </c>
      <c r="J16" s="197">
        <f t="shared" si="3"/>
        <v>0.44444444444444442</v>
      </c>
      <c r="K16" s="198">
        <f t="shared" si="4"/>
        <v>2.1739130434782608E-2</v>
      </c>
      <c r="L16" s="196">
        <v>4</v>
      </c>
      <c r="M16" s="197">
        <f t="shared" si="5"/>
        <v>0.22222222222222221</v>
      </c>
      <c r="N16" s="199">
        <f t="shared" si="6"/>
        <v>2.7210884353741496E-2</v>
      </c>
      <c r="O16" s="201">
        <v>18</v>
      </c>
      <c r="P16" s="197">
        <f t="shared" si="7"/>
        <v>1</v>
      </c>
      <c r="Q16" s="199">
        <f t="shared" si="8"/>
        <v>1.8927444794952682E-2</v>
      </c>
    </row>
    <row r="17" spans="1:17" s="52" customFormat="1" x14ac:dyDescent="0.2">
      <c r="A17" s="124"/>
      <c r="B17" s="125" t="s">
        <v>47</v>
      </c>
      <c r="C17" s="196">
        <v>13</v>
      </c>
      <c r="D17" s="197">
        <f t="shared" si="0"/>
        <v>0.8125</v>
      </c>
      <c r="E17" s="198">
        <f t="shared" si="9"/>
        <v>1.8080667593880391E-2</v>
      </c>
      <c r="F17" s="196">
        <v>0</v>
      </c>
      <c r="G17" s="197">
        <f t="shared" si="1"/>
        <v>0</v>
      </c>
      <c r="H17" s="199">
        <f t="shared" si="2"/>
        <v>0</v>
      </c>
      <c r="I17" s="200">
        <v>5</v>
      </c>
      <c r="J17" s="197">
        <f t="shared" si="3"/>
        <v>0.3125</v>
      </c>
      <c r="K17" s="198">
        <f t="shared" si="4"/>
        <v>1.358695652173913E-2</v>
      </c>
      <c r="L17" s="196">
        <v>1</v>
      </c>
      <c r="M17" s="197">
        <f t="shared" si="5"/>
        <v>6.25E-2</v>
      </c>
      <c r="N17" s="199">
        <f t="shared" si="6"/>
        <v>6.8027210884353739E-3</v>
      </c>
      <c r="O17" s="201">
        <v>16</v>
      </c>
      <c r="P17" s="197">
        <f t="shared" si="7"/>
        <v>1</v>
      </c>
      <c r="Q17" s="199">
        <f t="shared" si="8"/>
        <v>1.6824395373291272E-2</v>
      </c>
    </row>
    <row r="18" spans="1:17" s="52" customFormat="1" x14ac:dyDescent="0.2">
      <c r="A18" s="124"/>
      <c r="B18" s="125" t="s">
        <v>12</v>
      </c>
      <c r="C18" s="196">
        <v>82</v>
      </c>
      <c r="D18" s="197">
        <f t="shared" si="0"/>
        <v>0.82828282828282829</v>
      </c>
      <c r="E18" s="198">
        <f t="shared" si="9"/>
        <v>0.11404728789986092</v>
      </c>
      <c r="F18" s="196">
        <v>20</v>
      </c>
      <c r="G18" s="197">
        <f t="shared" si="1"/>
        <v>0.20202020202020202</v>
      </c>
      <c r="H18" s="199">
        <f t="shared" si="2"/>
        <v>0.12820512820512819</v>
      </c>
      <c r="I18" s="200">
        <v>60</v>
      </c>
      <c r="J18" s="197">
        <f t="shared" si="3"/>
        <v>0.60606060606060608</v>
      </c>
      <c r="K18" s="198">
        <f t="shared" si="4"/>
        <v>0.16304347826086957</v>
      </c>
      <c r="L18" s="196">
        <v>13</v>
      </c>
      <c r="M18" s="197">
        <f t="shared" si="5"/>
        <v>0.13131313131313133</v>
      </c>
      <c r="N18" s="199">
        <f t="shared" si="6"/>
        <v>8.8435374149659865E-2</v>
      </c>
      <c r="O18" s="201">
        <v>99</v>
      </c>
      <c r="P18" s="197">
        <f t="shared" si="7"/>
        <v>1</v>
      </c>
      <c r="Q18" s="199">
        <f t="shared" si="8"/>
        <v>0.10410094637223975</v>
      </c>
    </row>
    <row r="19" spans="1:17" s="52" customFormat="1" x14ac:dyDescent="0.2">
      <c r="A19" s="124"/>
      <c r="B19" s="125" t="s">
        <v>18</v>
      </c>
      <c r="C19" s="196">
        <v>20</v>
      </c>
      <c r="D19" s="197">
        <f t="shared" si="0"/>
        <v>0.64516129032258063</v>
      </c>
      <c r="E19" s="198">
        <f t="shared" si="9"/>
        <v>2.7816411682892908E-2</v>
      </c>
      <c r="F19" s="196">
        <v>0</v>
      </c>
      <c r="G19" s="197">
        <f t="shared" si="1"/>
        <v>0</v>
      </c>
      <c r="H19" s="199">
        <f t="shared" si="2"/>
        <v>0</v>
      </c>
      <c r="I19" s="200">
        <v>1</v>
      </c>
      <c r="J19" s="197">
        <f t="shared" si="3"/>
        <v>3.2258064516129031E-2</v>
      </c>
      <c r="K19" s="198">
        <f t="shared" si="4"/>
        <v>2.717391304347826E-3</v>
      </c>
      <c r="L19" s="196">
        <v>11</v>
      </c>
      <c r="M19" s="197">
        <f t="shared" si="5"/>
        <v>0.35483870967741937</v>
      </c>
      <c r="N19" s="199">
        <f t="shared" si="6"/>
        <v>7.4829931972789115E-2</v>
      </c>
      <c r="O19" s="201">
        <v>31</v>
      </c>
      <c r="P19" s="197">
        <f t="shared" si="7"/>
        <v>1</v>
      </c>
      <c r="Q19" s="199">
        <f t="shared" si="8"/>
        <v>3.2597266035751839E-2</v>
      </c>
    </row>
    <row r="20" spans="1:17" s="52" customFormat="1" x14ac:dyDescent="0.2">
      <c r="A20" s="124"/>
      <c r="B20" s="125" t="s">
        <v>20</v>
      </c>
      <c r="C20" s="196">
        <v>28</v>
      </c>
      <c r="D20" s="197">
        <f t="shared" si="0"/>
        <v>0.5957446808510638</v>
      </c>
      <c r="E20" s="198">
        <f t="shared" si="9"/>
        <v>3.8942976356050069E-2</v>
      </c>
      <c r="F20" s="196">
        <v>7</v>
      </c>
      <c r="G20" s="197">
        <f t="shared" si="1"/>
        <v>0.14893617021276595</v>
      </c>
      <c r="H20" s="199">
        <f t="shared" si="2"/>
        <v>4.4871794871794872E-2</v>
      </c>
      <c r="I20" s="200">
        <v>19</v>
      </c>
      <c r="J20" s="197">
        <f t="shared" si="3"/>
        <v>0.40425531914893614</v>
      </c>
      <c r="K20" s="198">
        <f t="shared" si="4"/>
        <v>5.1630434782608696E-2</v>
      </c>
      <c r="L20" s="196">
        <v>4</v>
      </c>
      <c r="M20" s="197">
        <f t="shared" si="5"/>
        <v>8.5106382978723402E-2</v>
      </c>
      <c r="N20" s="199">
        <f t="shared" si="6"/>
        <v>2.7210884353741496E-2</v>
      </c>
      <c r="O20" s="201">
        <v>47</v>
      </c>
      <c r="P20" s="197">
        <f t="shared" si="7"/>
        <v>1</v>
      </c>
      <c r="Q20" s="199">
        <f t="shared" si="8"/>
        <v>4.9421661409043111E-2</v>
      </c>
    </row>
    <row r="21" spans="1:17" s="52" customFormat="1" x14ac:dyDescent="0.2">
      <c r="A21" s="124"/>
      <c r="B21" s="125" t="s">
        <v>21</v>
      </c>
      <c r="C21" s="196">
        <v>20</v>
      </c>
      <c r="D21" s="197">
        <f t="shared" si="0"/>
        <v>0.68965517241379315</v>
      </c>
      <c r="E21" s="198">
        <f t="shared" si="9"/>
        <v>2.7816411682892908E-2</v>
      </c>
      <c r="F21" s="196">
        <v>1</v>
      </c>
      <c r="G21" s="197">
        <f t="shared" si="1"/>
        <v>3.4482758620689655E-2</v>
      </c>
      <c r="H21" s="199">
        <f t="shared" si="2"/>
        <v>6.41025641025641E-3</v>
      </c>
      <c r="I21" s="200">
        <v>15</v>
      </c>
      <c r="J21" s="197">
        <f t="shared" si="3"/>
        <v>0.51724137931034486</v>
      </c>
      <c r="K21" s="198">
        <f t="shared" si="4"/>
        <v>4.0760869565217392E-2</v>
      </c>
      <c r="L21" s="196">
        <v>7</v>
      </c>
      <c r="M21" s="197">
        <f t="shared" si="5"/>
        <v>0.2413793103448276</v>
      </c>
      <c r="N21" s="199">
        <f t="shared" si="6"/>
        <v>4.7619047619047616E-2</v>
      </c>
      <c r="O21" s="201">
        <v>29</v>
      </c>
      <c r="P21" s="197">
        <f t="shared" si="7"/>
        <v>1</v>
      </c>
      <c r="Q21" s="199">
        <f t="shared" si="8"/>
        <v>3.0494216614090432E-2</v>
      </c>
    </row>
    <row r="22" spans="1:17" s="52" customFormat="1" x14ac:dyDescent="0.2">
      <c r="A22" s="124"/>
      <c r="B22" s="125" t="s">
        <v>22</v>
      </c>
      <c r="C22" s="196">
        <v>109</v>
      </c>
      <c r="D22" s="197">
        <f t="shared" si="0"/>
        <v>0.93162393162393164</v>
      </c>
      <c r="E22" s="198">
        <f t="shared" si="9"/>
        <v>0.15159944367176634</v>
      </c>
      <c r="F22" s="196">
        <v>4</v>
      </c>
      <c r="G22" s="197">
        <f t="shared" si="1"/>
        <v>3.4188034188034191E-2</v>
      </c>
      <c r="H22" s="199">
        <f t="shared" si="2"/>
        <v>2.564102564102564E-2</v>
      </c>
      <c r="I22" s="200">
        <v>10</v>
      </c>
      <c r="J22" s="197">
        <f t="shared" si="3"/>
        <v>8.5470085470085472E-2</v>
      </c>
      <c r="K22" s="198">
        <f t="shared" si="4"/>
        <v>2.717391304347826E-2</v>
      </c>
      <c r="L22" s="196">
        <v>8</v>
      </c>
      <c r="M22" s="197">
        <f t="shared" si="5"/>
        <v>6.8376068376068383E-2</v>
      </c>
      <c r="N22" s="199">
        <f t="shared" si="6"/>
        <v>5.4421768707482991E-2</v>
      </c>
      <c r="O22" s="201">
        <v>117</v>
      </c>
      <c r="P22" s="197">
        <f t="shared" si="7"/>
        <v>1</v>
      </c>
      <c r="Q22" s="199">
        <f t="shared" si="8"/>
        <v>0.12302839116719243</v>
      </c>
    </row>
    <row r="23" spans="1:17" s="52" customFormat="1" x14ac:dyDescent="0.2">
      <c r="A23" s="124"/>
      <c r="B23" s="125" t="s">
        <v>48</v>
      </c>
      <c r="C23" s="196">
        <v>14</v>
      </c>
      <c r="D23" s="197">
        <f t="shared" si="0"/>
        <v>0.51851851851851849</v>
      </c>
      <c r="E23" s="198">
        <f t="shared" si="9"/>
        <v>1.9471488178025034E-2</v>
      </c>
      <c r="F23" s="196">
        <v>0</v>
      </c>
      <c r="G23" s="197">
        <f t="shared" si="1"/>
        <v>0</v>
      </c>
      <c r="H23" s="199">
        <f t="shared" si="2"/>
        <v>0</v>
      </c>
      <c r="I23" s="200">
        <v>2</v>
      </c>
      <c r="J23" s="197">
        <f t="shared" si="3"/>
        <v>7.407407407407407E-2</v>
      </c>
      <c r="K23" s="198">
        <f t="shared" si="4"/>
        <v>5.434782608695652E-3</v>
      </c>
      <c r="L23" s="196">
        <v>13</v>
      </c>
      <c r="M23" s="197">
        <f t="shared" si="5"/>
        <v>0.48148148148148145</v>
      </c>
      <c r="N23" s="199">
        <f t="shared" si="6"/>
        <v>8.8435374149659865E-2</v>
      </c>
      <c r="O23" s="201">
        <v>27</v>
      </c>
      <c r="P23" s="197">
        <f t="shared" si="7"/>
        <v>1</v>
      </c>
      <c r="Q23" s="199">
        <f t="shared" si="8"/>
        <v>2.8391167192429023E-2</v>
      </c>
    </row>
    <row r="24" spans="1:17" s="52" customFormat="1" x14ac:dyDescent="0.2">
      <c r="A24" s="124"/>
      <c r="B24" s="125" t="s">
        <v>23</v>
      </c>
      <c r="C24" s="196">
        <v>1</v>
      </c>
      <c r="D24" s="197">
        <f t="shared" si="0"/>
        <v>0.33333333333333331</v>
      </c>
      <c r="E24" s="198">
        <f t="shared" si="9"/>
        <v>1.3908205841446453E-3</v>
      </c>
      <c r="F24" s="196">
        <v>0</v>
      </c>
      <c r="G24" s="197">
        <f t="shared" si="1"/>
        <v>0</v>
      </c>
      <c r="H24" s="199">
        <f t="shared" si="2"/>
        <v>0</v>
      </c>
      <c r="I24" s="200">
        <v>1</v>
      </c>
      <c r="J24" s="197">
        <f t="shared" si="3"/>
        <v>0.33333333333333331</v>
      </c>
      <c r="K24" s="198">
        <f t="shared" si="4"/>
        <v>2.717391304347826E-3</v>
      </c>
      <c r="L24" s="196">
        <v>1</v>
      </c>
      <c r="M24" s="197">
        <f t="shared" si="5"/>
        <v>0.33333333333333331</v>
      </c>
      <c r="N24" s="199">
        <f t="shared" si="6"/>
        <v>6.8027210884353739E-3</v>
      </c>
      <c r="O24" s="201">
        <v>3</v>
      </c>
      <c r="P24" s="197">
        <f t="shared" si="7"/>
        <v>1</v>
      </c>
      <c r="Q24" s="199">
        <f t="shared" si="8"/>
        <v>3.1545741324921135E-3</v>
      </c>
    </row>
    <row r="25" spans="1:17" s="52" customFormat="1" x14ac:dyDescent="0.2">
      <c r="A25" s="124"/>
      <c r="B25" s="125" t="s">
        <v>29</v>
      </c>
      <c r="C25" s="196">
        <v>4</v>
      </c>
      <c r="D25" s="197">
        <f t="shared" si="0"/>
        <v>0.8</v>
      </c>
      <c r="E25" s="198">
        <f t="shared" si="9"/>
        <v>5.5632823365785811E-3</v>
      </c>
      <c r="F25" s="196">
        <v>1</v>
      </c>
      <c r="G25" s="197">
        <f t="shared" si="1"/>
        <v>0.2</v>
      </c>
      <c r="H25" s="199">
        <f t="shared" si="2"/>
        <v>6.41025641025641E-3</v>
      </c>
      <c r="I25" s="200">
        <v>3</v>
      </c>
      <c r="J25" s="197">
        <f t="shared" si="3"/>
        <v>0.6</v>
      </c>
      <c r="K25" s="198">
        <f t="shared" si="4"/>
        <v>8.152173913043478E-3</v>
      </c>
      <c r="L25" s="196">
        <v>1</v>
      </c>
      <c r="M25" s="197">
        <f t="shared" si="5"/>
        <v>0.2</v>
      </c>
      <c r="N25" s="199">
        <f t="shared" si="6"/>
        <v>6.8027210884353739E-3</v>
      </c>
      <c r="O25" s="201">
        <v>5</v>
      </c>
      <c r="P25" s="197">
        <f t="shared" si="7"/>
        <v>1</v>
      </c>
      <c r="Q25" s="199">
        <f t="shared" si="8"/>
        <v>5.2576235541535229E-3</v>
      </c>
    </row>
    <row r="26" spans="1:17" s="52" customFormat="1" x14ac:dyDescent="0.2">
      <c r="A26" s="124"/>
      <c r="B26" s="125" t="s">
        <v>24</v>
      </c>
      <c r="C26" s="196">
        <v>8</v>
      </c>
      <c r="D26" s="197">
        <f t="shared" si="0"/>
        <v>1</v>
      </c>
      <c r="E26" s="198">
        <f t="shared" si="9"/>
        <v>1.1126564673157162E-2</v>
      </c>
      <c r="F26" s="196">
        <v>6</v>
      </c>
      <c r="G26" s="197">
        <f t="shared" si="1"/>
        <v>0.75</v>
      </c>
      <c r="H26" s="199">
        <f t="shared" si="2"/>
        <v>3.8461538461538464E-2</v>
      </c>
      <c r="I26" s="200">
        <v>2</v>
      </c>
      <c r="J26" s="197">
        <f t="shared" si="3"/>
        <v>0.25</v>
      </c>
      <c r="K26" s="198">
        <f t="shared" si="4"/>
        <v>5.434782608695652E-3</v>
      </c>
      <c r="L26" s="196">
        <v>0</v>
      </c>
      <c r="M26" s="197">
        <f t="shared" si="5"/>
        <v>0</v>
      </c>
      <c r="N26" s="199">
        <f t="shared" si="6"/>
        <v>0</v>
      </c>
      <c r="O26" s="201">
        <v>8</v>
      </c>
      <c r="P26" s="197">
        <f t="shared" si="7"/>
        <v>1</v>
      </c>
      <c r="Q26" s="199">
        <f t="shared" si="8"/>
        <v>8.4121976866456359E-3</v>
      </c>
    </row>
    <row r="27" spans="1:17" s="52" customFormat="1" x14ac:dyDescent="0.2">
      <c r="A27" s="124"/>
      <c r="B27" s="125" t="s">
        <v>25</v>
      </c>
      <c r="C27" s="196">
        <v>13</v>
      </c>
      <c r="D27" s="197">
        <f t="shared" si="0"/>
        <v>0.9285714285714286</v>
      </c>
      <c r="E27" s="198">
        <f t="shared" si="9"/>
        <v>1.8080667593880391E-2</v>
      </c>
      <c r="F27" s="196">
        <v>6</v>
      </c>
      <c r="G27" s="197">
        <f t="shared" si="1"/>
        <v>0.42857142857142855</v>
      </c>
      <c r="H27" s="199">
        <f t="shared" si="2"/>
        <v>3.8461538461538464E-2</v>
      </c>
      <c r="I27" s="200">
        <v>7</v>
      </c>
      <c r="J27" s="197">
        <f t="shared" si="3"/>
        <v>0.5</v>
      </c>
      <c r="K27" s="198">
        <f t="shared" si="4"/>
        <v>1.9021739130434784E-2</v>
      </c>
      <c r="L27" s="196">
        <v>0</v>
      </c>
      <c r="M27" s="197">
        <f t="shared" si="5"/>
        <v>0</v>
      </c>
      <c r="N27" s="199">
        <f t="shared" si="6"/>
        <v>0</v>
      </c>
      <c r="O27" s="201">
        <v>14</v>
      </c>
      <c r="P27" s="197">
        <f t="shared" si="7"/>
        <v>1</v>
      </c>
      <c r="Q27" s="199">
        <f t="shared" si="8"/>
        <v>1.4721345951629864E-2</v>
      </c>
    </row>
    <row r="28" spans="1:17" s="52" customFormat="1" x14ac:dyDescent="0.2">
      <c r="A28" s="124"/>
      <c r="B28" s="125" t="s">
        <v>26</v>
      </c>
      <c r="C28" s="196">
        <v>9</v>
      </c>
      <c r="D28" s="197">
        <f t="shared" si="0"/>
        <v>0.26470588235294118</v>
      </c>
      <c r="E28" s="198">
        <f t="shared" si="9"/>
        <v>1.2517385257301807E-2</v>
      </c>
      <c r="F28" s="196">
        <v>2</v>
      </c>
      <c r="G28" s="197">
        <f t="shared" si="1"/>
        <v>5.8823529411764705E-2</v>
      </c>
      <c r="H28" s="199">
        <f t="shared" si="2"/>
        <v>1.282051282051282E-2</v>
      </c>
      <c r="I28" s="200">
        <v>9</v>
      </c>
      <c r="J28" s="197">
        <f t="shared" si="3"/>
        <v>0.26470588235294118</v>
      </c>
      <c r="K28" s="198">
        <f t="shared" si="4"/>
        <v>2.4456521739130436E-2</v>
      </c>
      <c r="L28" s="196">
        <v>19</v>
      </c>
      <c r="M28" s="197">
        <f t="shared" si="5"/>
        <v>0.55882352941176472</v>
      </c>
      <c r="N28" s="199">
        <f t="shared" si="6"/>
        <v>0.12925170068027211</v>
      </c>
      <c r="O28" s="201">
        <v>34</v>
      </c>
      <c r="P28" s="197">
        <f t="shared" si="7"/>
        <v>1</v>
      </c>
      <c r="Q28" s="199">
        <f t="shared" si="8"/>
        <v>3.5751840168243953E-2</v>
      </c>
    </row>
    <row r="29" spans="1:17" s="52" customFormat="1" x14ac:dyDescent="0.2">
      <c r="A29" s="124"/>
      <c r="B29" s="125" t="s">
        <v>49</v>
      </c>
      <c r="C29" s="196">
        <v>20</v>
      </c>
      <c r="D29" s="197">
        <f t="shared" si="0"/>
        <v>0.76923076923076927</v>
      </c>
      <c r="E29" s="198">
        <f t="shared" si="9"/>
        <v>2.7816411682892908E-2</v>
      </c>
      <c r="F29" s="196">
        <v>1</v>
      </c>
      <c r="G29" s="197">
        <f t="shared" si="1"/>
        <v>3.8461538461538464E-2</v>
      </c>
      <c r="H29" s="199">
        <f t="shared" si="2"/>
        <v>6.41025641025641E-3</v>
      </c>
      <c r="I29" s="200">
        <v>8</v>
      </c>
      <c r="J29" s="197">
        <f t="shared" si="3"/>
        <v>0.30769230769230771</v>
      </c>
      <c r="K29" s="198">
        <f t="shared" si="4"/>
        <v>2.1739130434782608E-2</v>
      </c>
      <c r="L29" s="196">
        <v>4</v>
      </c>
      <c r="M29" s="197">
        <f t="shared" si="5"/>
        <v>0.15384615384615385</v>
      </c>
      <c r="N29" s="199">
        <f t="shared" si="6"/>
        <v>2.7210884353741496E-2</v>
      </c>
      <c r="O29" s="201">
        <v>26</v>
      </c>
      <c r="P29" s="197">
        <f t="shared" si="7"/>
        <v>1</v>
      </c>
      <c r="Q29" s="199">
        <f t="shared" si="8"/>
        <v>2.7339642481598318E-2</v>
      </c>
    </row>
    <row r="30" spans="1:17" s="52" customFormat="1" x14ac:dyDescent="0.2">
      <c r="A30" s="124"/>
      <c r="B30" s="125" t="s">
        <v>50</v>
      </c>
      <c r="C30" s="196">
        <v>23</v>
      </c>
      <c r="D30" s="197">
        <f t="shared" si="0"/>
        <v>0.7931034482758621</v>
      </c>
      <c r="E30" s="198">
        <f t="shared" si="9"/>
        <v>3.1988873435326845E-2</v>
      </c>
      <c r="F30" s="196">
        <v>0</v>
      </c>
      <c r="G30" s="197">
        <f t="shared" si="1"/>
        <v>0</v>
      </c>
      <c r="H30" s="199">
        <f t="shared" si="2"/>
        <v>0</v>
      </c>
      <c r="I30" s="200">
        <v>8</v>
      </c>
      <c r="J30" s="197">
        <f t="shared" si="3"/>
        <v>0.27586206896551724</v>
      </c>
      <c r="K30" s="198">
        <f t="shared" si="4"/>
        <v>2.1739130434782608E-2</v>
      </c>
      <c r="L30" s="196">
        <v>4</v>
      </c>
      <c r="M30" s="197">
        <f t="shared" si="5"/>
        <v>0.13793103448275862</v>
      </c>
      <c r="N30" s="199">
        <f t="shared" si="6"/>
        <v>2.7210884353741496E-2</v>
      </c>
      <c r="O30" s="201">
        <v>29</v>
      </c>
      <c r="P30" s="197">
        <f t="shared" si="7"/>
        <v>1</v>
      </c>
      <c r="Q30" s="199">
        <f t="shared" si="8"/>
        <v>3.0494216614090432E-2</v>
      </c>
    </row>
    <row r="31" spans="1:17" s="52" customFormat="1" x14ac:dyDescent="0.2">
      <c r="A31" s="124"/>
      <c r="B31" s="125" t="s">
        <v>44</v>
      </c>
      <c r="C31" s="196">
        <v>44</v>
      </c>
      <c r="D31" s="197">
        <f t="shared" si="0"/>
        <v>0.77192982456140347</v>
      </c>
      <c r="E31" s="198">
        <f t="shared" si="9"/>
        <v>6.1196105702364396E-2</v>
      </c>
      <c r="F31" s="196">
        <v>10</v>
      </c>
      <c r="G31" s="197">
        <f t="shared" si="1"/>
        <v>0.17543859649122806</v>
      </c>
      <c r="H31" s="199">
        <f t="shared" si="2"/>
        <v>6.4102564102564097E-2</v>
      </c>
      <c r="I31" s="200">
        <v>21</v>
      </c>
      <c r="J31" s="197">
        <f t="shared" si="3"/>
        <v>0.36842105263157893</v>
      </c>
      <c r="K31" s="198">
        <f t="shared" si="4"/>
        <v>5.7065217391304345E-2</v>
      </c>
      <c r="L31" s="196">
        <v>8</v>
      </c>
      <c r="M31" s="197">
        <f t="shared" si="5"/>
        <v>0.14035087719298245</v>
      </c>
      <c r="N31" s="199">
        <f t="shared" si="6"/>
        <v>5.4421768707482991E-2</v>
      </c>
      <c r="O31" s="201">
        <v>57</v>
      </c>
      <c r="P31" s="197">
        <f t="shared" si="7"/>
        <v>1</v>
      </c>
      <c r="Q31" s="199">
        <f t="shared" si="8"/>
        <v>5.993690851735016E-2</v>
      </c>
    </row>
    <row r="32" spans="1:17" s="52" customFormat="1" x14ac:dyDescent="0.2">
      <c r="A32" s="124"/>
      <c r="B32" s="125" t="s">
        <v>28</v>
      </c>
      <c r="C32" s="196">
        <v>18</v>
      </c>
      <c r="D32" s="197">
        <f t="shared" si="0"/>
        <v>0.78260869565217395</v>
      </c>
      <c r="E32" s="198">
        <f t="shared" si="9"/>
        <v>2.5034770514603615E-2</v>
      </c>
      <c r="F32" s="196">
        <v>10</v>
      </c>
      <c r="G32" s="197">
        <f t="shared" si="1"/>
        <v>0.43478260869565216</v>
      </c>
      <c r="H32" s="199">
        <f t="shared" si="2"/>
        <v>6.4102564102564097E-2</v>
      </c>
      <c r="I32" s="200">
        <v>9</v>
      </c>
      <c r="J32" s="197">
        <f t="shared" si="3"/>
        <v>0.39130434782608697</v>
      </c>
      <c r="K32" s="198">
        <f t="shared" si="4"/>
        <v>2.4456521739130436E-2</v>
      </c>
      <c r="L32" s="196">
        <v>2</v>
      </c>
      <c r="M32" s="197">
        <f t="shared" si="5"/>
        <v>8.6956521739130432E-2</v>
      </c>
      <c r="N32" s="199">
        <f t="shared" si="6"/>
        <v>1.3605442176870748E-2</v>
      </c>
      <c r="O32" s="201">
        <v>23</v>
      </c>
      <c r="P32" s="197">
        <f t="shared" si="7"/>
        <v>1</v>
      </c>
      <c r="Q32" s="199">
        <f t="shared" si="8"/>
        <v>2.4185068349106203E-2</v>
      </c>
    </row>
    <row r="33" spans="1:17" s="52" customFormat="1" x14ac:dyDescent="0.2">
      <c r="A33" s="124"/>
      <c r="B33" s="125" t="s">
        <v>14</v>
      </c>
      <c r="C33" s="196">
        <v>35</v>
      </c>
      <c r="D33" s="197">
        <f t="shared" si="0"/>
        <v>0.63636363636363635</v>
      </c>
      <c r="E33" s="198">
        <f t="shared" si="9"/>
        <v>4.8678720445062586E-2</v>
      </c>
      <c r="F33" s="196">
        <v>11</v>
      </c>
      <c r="G33" s="197">
        <f t="shared" si="1"/>
        <v>0.2</v>
      </c>
      <c r="H33" s="199">
        <f t="shared" si="2"/>
        <v>7.0512820512820512E-2</v>
      </c>
      <c r="I33" s="200">
        <v>20</v>
      </c>
      <c r="J33" s="197">
        <f t="shared" si="3"/>
        <v>0.36363636363636365</v>
      </c>
      <c r="K33" s="198">
        <f t="shared" si="4"/>
        <v>5.434782608695652E-2</v>
      </c>
      <c r="L33" s="196">
        <v>11</v>
      </c>
      <c r="M33" s="197">
        <f t="shared" si="5"/>
        <v>0.2</v>
      </c>
      <c r="N33" s="199">
        <f t="shared" si="6"/>
        <v>7.4829931972789115E-2</v>
      </c>
      <c r="O33" s="201">
        <v>55</v>
      </c>
      <c r="P33" s="197">
        <f t="shared" si="7"/>
        <v>1</v>
      </c>
      <c r="Q33" s="199">
        <f t="shared" si="8"/>
        <v>5.783385909568875E-2</v>
      </c>
    </row>
    <row r="34" spans="1:17" s="52" customFormat="1" x14ac:dyDescent="0.2">
      <c r="A34" s="124"/>
      <c r="B34" s="125" t="s">
        <v>39</v>
      </c>
      <c r="C34" s="196">
        <v>10</v>
      </c>
      <c r="D34" s="197">
        <f t="shared" si="0"/>
        <v>0.83333333333333337</v>
      </c>
      <c r="E34" s="198">
        <f t="shared" si="9"/>
        <v>1.3908205841446454E-2</v>
      </c>
      <c r="F34" s="196">
        <v>4</v>
      </c>
      <c r="G34" s="197">
        <f t="shared" si="1"/>
        <v>0.33333333333333331</v>
      </c>
      <c r="H34" s="199">
        <f t="shared" si="2"/>
        <v>2.564102564102564E-2</v>
      </c>
      <c r="I34" s="200">
        <v>3</v>
      </c>
      <c r="J34" s="197">
        <f t="shared" si="3"/>
        <v>0.25</v>
      </c>
      <c r="K34" s="198">
        <f t="shared" si="4"/>
        <v>8.152173913043478E-3</v>
      </c>
      <c r="L34" s="196">
        <v>1</v>
      </c>
      <c r="M34" s="197">
        <f t="shared" si="5"/>
        <v>8.3333333333333329E-2</v>
      </c>
      <c r="N34" s="199">
        <f t="shared" si="6"/>
        <v>6.8027210884353739E-3</v>
      </c>
      <c r="O34" s="201">
        <v>12</v>
      </c>
      <c r="P34" s="197">
        <f t="shared" si="7"/>
        <v>1</v>
      </c>
      <c r="Q34" s="199">
        <f t="shared" si="8"/>
        <v>1.2618296529968454E-2</v>
      </c>
    </row>
    <row r="35" spans="1:17" s="52" customFormat="1" x14ac:dyDescent="0.2">
      <c r="A35" s="124"/>
      <c r="B35" s="125" t="s">
        <v>10</v>
      </c>
      <c r="C35" s="196">
        <v>18</v>
      </c>
      <c r="D35" s="197">
        <f t="shared" si="0"/>
        <v>0.94736842105263153</v>
      </c>
      <c r="E35" s="198">
        <f t="shared" si="9"/>
        <v>2.5034770514603615E-2</v>
      </c>
      <c r="F35" s="196">
        <v>8</v>
      </c>
      <c r="G35" s="197">
        <f t="shared" si="1"/>
        <v>0.42105263157894735</v>
      </c>
      <c r="H35" s="199">
        <f t="shared" si="2"/>
        <v>5.128205128205128E-2</v>
      </c>
      <c r="I35" s="200">
        <v>11</v>
      </c>
      <c r="J35" s="197">
        <f t="shared" si="3"/>
        <v>0.57894736842105265</v>
      </c>
      <c r="K35" s="198">
        <f t="shared" si="4"/>
        <v>2.9891304347826088E-2</v>
      </c>
      <c r="L35" s="196">
        <v>0</v>
      </c>
      <c r="M35" s="197">
        <f t="shared" si="5"/>
        <v>0</v>
      </c>
      <c r="N35" s="199">
        <f t="shared" si="6"/>
        <v>0</v>
      </c>
      <c r="O35" s="201">
        <v>19</v>
      </c>
      <c r="P35" s="197">
        <f t="shared" si="7"/>
        <v>1</v>
      </c>
      <c r="Q35" s="199">
        <f t="shared" si="8"/>
        <v>1.9978969505783387E-2</v>
      </c>
    </row>
    <row r="36" spans="1:17" s="52" customFormat="1" x14ac:dyDescent="0.2">
      <c r="A36" s="124"/>
      <c r="B36" s="125" t="s">
        <v>104</v>
      </c>
      <c r="C36" s="196">
        <v>12</v>
      </c>
      <c r="D36" s="197">
        <f t="shared" si="0"/>
        <v>0.8571428571428571</v>
      </c>
      <c r="E36" s="198">
        <f t="shared" si="9"/>
        <v>1.6689847009735744E-2</v>
      </c>
      <c r="F36" s="196">
        <v>2</v>
      </c>
      <c r="G36" s="197">
        <f t="shared" si="1"/>
        <v>0.14285714285714285</v>
      </c>
      <c r="H36" s="199">
        <f t="shared" si="2"/>
        <v>1.282051282051282E-2</v>
      </c>
      <c r="I36" s="200">
        <v>12</v>
      </c>
      <c r="J36" s="197">
        <f t="shared" si="3"/>
        <v>0.8571428571428571</v>
      </c>
      <c r="K36" s="198">
        <f t="shared" si="4"/>
        <v>3.2608695652173912E-2</v>
      </c>
      <c r="L36" s="196">
        <v>0</v>
      </c>
      <c r="M36" s="197">
        <f t="shared" si="5"/>
        <v>0</v>
      </c>
      <c r="N36" s="199">
        <f t="shared" si="6"/>
        <v>0</v>
      </c>
      <c r="O36" s="201">
        <v>14</v>
      </c>
      <c r="P36" s="197">
        <f t="shared" si="7"/>
        <v>1</v>
      </c>
      <c r="Q36" s="199">
        <f t="shared" si="8"/>
        <v>1.4721345951629864E-2</v>
      </c>
    </row>
    <row r="37" spans="1:17" s="52" customFormat="1" x14ac:dyDescent="0.2">
      <c r="A37" s="124"/>
      <c r="B37" s="138"/>
      <c r="C37" s="201"/>
      <c r="D37" s="202"/>
      <c r="E37" s="198"/>
      <c r="F37" s="201"/>
      <c r="G37" s="202"/>
      <c r="H37" s="199"/>
      <c r="I37" s="203"/>
      <c r="J37" s="202"/>
      <c r="K37" s="198"/>
      <c r="L37" s="201"/>
      <c r="M37" s="202"/>
      <c r="N37" s="199"/>
      <c r="O37" s="201"/>
      <c r="P37" s="202"/>
      <c r="Q37" s="199"/>
    </row>
    <row r="38" spans="1:17" s="52" customFormat="1" x14ac:dyDescent="0.2">
      <c r="A38" s="141"/>
      <c r="B38" s="142" t="s">
        <v>105</v>
      </c>
      <c r="C38" s="204">
        <f>SUM(C7:C37)</f>
        <v>719</v>
      </c>
      <c r="D38" s="205">
        <f>IF($O38=0,0,C38/$O38)</f>
        <v>0.75604626708727651</v>
      </c>
      <c r="E38" s="206">
        <f>IF(C$38=0,0,C38/C$38)</f>
        <v>1</v>
      </c>
      <c r="F38" s="204">
        <f>SUM(F7:F37)</f>
        <v>156</v>
      </c>
      <c r="G38" s="205">
        <f>IF($O38=0,0,F38/$O38)</f>
        <v>0.16403785488958991</v>
      </c>
      <c r="H38" s="207">
        <f>IF(F$38=0,0,F38/F$38)</f>
        <v>1</v>
      </c>
      <c r="I38" s="208">
        <f>SUM(I7:I37)</f>
        <v>368</v>
      </c>
      <c r="J38" s="205">
        <f>IF($O38=0,0,I38/$O38)</f>
        <v>0.38696109358569925</v>
      </c>
      <c r="K38" s="206">
        <f>IF(I$38=0,0,I38/I$38)</f>
        <v>1</v>
      </c>
      <c r="L38" s="204">
        <f>SUM(L7:L37)</f>
        <v>147</v>
      </c>
      <c r="M38" s="205">
        <f>IF($O38=0,0,L38/$O38)</f>
        <v>0.15457413249211358</v>
      </c>
      <c r="N38" s="207">
        <f>IF(L$38=0,0,L38/L$38)</f>
        <v>1</v>
      </c>
      <c r="O38" s="204">
        <f>SUM(O7:O37)</f>
        <v>951</v>
      </c>
      <c r="P38" s="205">
        <f>IF($O38=0,0,O38/$O38)</f>
        <v>1</v>
      </c>
      <c r="Q38" s="207">
        <f>IF(O$38=0,0,O38/O$38)</f>
        <v>1</v>
      </c>
    </row>
    <row r="39" spans="1:17" s="68" customFormat="1" ht="12.75" x14ac:dyDescent="0.2">
      <c r="A39" s="45"/>
    </row>
    <row r="40" spans="1:17" s="68" customFormat="1" ht="13.5" thickBot="1" x14ac:dyDescent="0.25">
      <c r="A40" s="45" t="s">
        <v>40</v>
      </c>
    </row>
    <row r="41" spans="1:17" x14ac:dyDescent="0.2">
      <c r="A41" s="103" t="s">
        <v>0</v>
      </c>
      <c r="B41" s="103" t="s">
        <v>0</v>
      </c>
      <c r="C41" s="296" t="s">
        <v>62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</row>
    <row r="42" spans="1:17" ht="37.15" customHeight="1" x14ac:dyDescent="0.2">
      <c r="A42" s="104"/>
      <c r="B42" s="104"/>
      <c r="C42" s="302" t="s">
        <v>63</v>
      </c>
      <c r="D42" s="319"/>
      <c r="E42" s="320"/>
      <c r="F42" s="301" t="s">
        <v>64</v>
      </c>
      <c r="G42" s="302"/>
      <c r="H42" s="303"/>
      <c r="I42" s="301" t="s">
        <v>65</v>
      </c>
      <c r="J42" s="302"/>
      <c r="K42" s="303"/>
      <c r="L42" s="291" t="s">
        <v>5</v>
      </c>
      <c r="M42" s="298"/>
      <c r="N42" s="300"/>
      <c r="O42" s="291" t="s">
        <v>6</v>
      </c>
      <c r="P42" s="292"/>
      <c r="Q42" s="292"/>
    </row>
    <row r="43" spans="1:17" ht="8.4499999999999993" customHeight="1" thickBot="1" x14ac:dyDescent="0.25">
      <c r="A43" s="105"/>
      <c r="B43" s="105"/>
      <c r="C43" s="3" t="s">
        <v>7</v>
      </c>
      <c r="D43" s="4" t="s">
        <v>36</v>
      </c>
      <c r="E43" s="4" t="s">
        <v>37</v>
      </c>
      <c r="F43" s="4" t="s">
        <v>7</v>
      </c>
      <c r="G43" s="4" t="s">
        <v>36</v>
      </c>
      <c r="H43" s="4" t="s">
        <v>37</v>
      </c>
      <c r="I43" s="4" t="s">
        <v>7</v>
      </c>
      <c r="J43" s="4" t="s">
        <v>36</v>
      </c>
      <c r="K43" s="4" t="s">
        <v>37</v>
      </c>
      <c r="L43" s="4" t="s">
        <v>7</v>
      </c>
      <c r="M43" s="4" t="s">
        <v>36</v>
      </c>
      <c r="N43" s="4" t="s">
        <v>37</v>
      </c>
      <c r="O43" s="4" t="s">
        <v>7</v>
      </c>
      <c r="P43" s="4" t="s">
        <v>36</v>
      </c>
      <c r="Q43" s="5" t="s">
        <v>37</v>
      </c>
    </row>
    <row r="44" spans="1:17" ht="13.5" x14ac:dyDescent="0.25">
      <c r="A44" s="109" t="s">
        <v>34</v>
      </c>
      <c r="B44" s="6" t="s">
        <v>8</v>
      </c>
      <c r="C44" s="7">
        <v>26</v>
      </c>
      <c r="D44" s="8">
        <v>0.86699999999999999</v>
      </c>
      <c r="E44" s="8">
        <v>5.0999999999999997E-2</v>
      </c>
      <c r="F44" s="9">
        <v>3</v>
      </c>
      <c r="G44" s="8">
        <v>0.1</v>
      </c>
      <c r="H44" s="8">
        <v>1.6E-2</v>
      </c>
      <c r="I44" s="9">
        <v>19</v>
      </c>
      <c r="J44" s="8">
        <v>0.63300000000000001</v>
      </c>
      <c r="K44" s="8">
        <v>5.8000000000000003E-2</v>
      </c>
      <c r="L44" s="9">
        <v>2</v>
      </c>
      <c r="M44" s="8">
        <v>6.7000000000000004E-2</v>
      </c>
      <c r="N44" s="8">
        <v>1.4E-2</v>
      </c>
      <c r="O44" s="9">
        <v>30</v>
      </c>
      <c r="P44" s="8">
        <v>1</v>
      </c>
      <c r="Q44" s="10">
        <v>3.7999999999999999E-2</v>
      </c>
    </row>
    <row r="45" spans="1:17" ht="13.5" x14ac:dyDescent="0.25">
      <c r="A45" s="110"/>
      <c r="B45" s="11" t="s">
        <v>9</v>
      </c>
      <c r="C45" s="12">
        <v>13</v>
      </c>
      <c r="D45" s="13">
        <v>0.92900000000000005</v>
      </c>
      <c r="E45" s="13">
        <v>2.5000000000000001E-2</v>
      </c>
      <c r="F45" s="14">
        <v>4</v>
      </c>
      <c r="G45" s="13">
        <v>0.28599999999999998</v>
      </c>
      <c r="H45" s="13">
        <v>2.1000000000000001E-2</v>
      </c>
      <c r="I45" s="14">
        <v>7</v>
      </c>
      <c r="J45" s="13">
        <v>0.5</v>
      </c>
      <c r="K45" s="13">
        <v>2.1000000000000001E-2</v>
      </c>
      <c r="L45" s="14">
        <v>1</v>
      </c>
      <c r="M45" s="13">
        <v>7.0999999999999994E-2</v>
      </c>
      <c r="N45" s="13">
        <v>7.0000000000000001E-3</v>
      </c>
      <c r="O45" s="14">
        <v>14</v>
      </c>
      <c r="P45" s="13">
        <v>1</v>
      </c>
      <c r="Q45" s="15">
        <v>1.7999999999999999E-2</v>
      </c>
    </row>
    <row r="46" spans="1:17" ht="13.5" x14ac:dyDescent="0.25">
      <c r="A46" s="110"/>
      <c r="B46" s="11" t="s">
        <v>19</v>
      </c>
      <c r="C46" s="12">
        <v>5</v>
      </c>
      <c r="D46" s="13">
        <v>0.38500000000000001</v>
      </c>
      <c r="E46" s="13">
        <v>0.01</v>
      </c>
      <c r="F46" s="14">
        <v>1</v>
      </c>
      <c r="G46" s="13">
        <v>7.6999999999999999E-2</v>
      </c>
      <c r="H46" s="13">
        <v>5.0000000000000001E-3</v>
      </c>
      <c r="I46" s="14">
        <v>3</v>
      </c>
      <c r="J46" s="13">
        <v>0.23100000000000001</v>
      </c>
      <c r="K46" s="13">
        <v>8.9999999999999993E-3</v>
      </c>
      <c r="L46" s="14">
        <v>7</v>
      </c>
      <c r="M46" s="13">
        <v>0.53800000000000003</v>
      </c>
      <c r="N46" s="13">
        <v>0.05</v>
      </c>
      <c r="O46" s="14">
        <v>13</v>
      </c>
      <c r="P46" s="13">
        <v>1</v>
      </c>
      <c r="Q46" s="15">
        <v>1.7000000000000001E-2</v>
      </c>
    </row>
    <row r="47" spans="1:17" ht="13.5" x14ac:dyDescent="0.25">
      <c r="A47" s="110"/>
      <c r="B47" s="11" t="s">
        <v>11</v>
      </c>
      <c r="C47" s="12">
        <v>29</v>
      </c>
      <c r="D47" s="13">
        <v>0.433</v>
      </c>
      <c r="E47" s="13">
        <v>5.7000000000000002E-2</v>
      </c>
      <c r="F47" s="14">
        <v>17</v>
      </c>
      <c r="G47" s="13">
        <v>0.254</v>
      </c>
      <c r="H47" s="13">
        <v>8.8999999999999996E-2</v>
      </c>
      <c r="I47" s="14">
        <v>38</v>
      </c>
      <c r="J47" s="13">
        <v>0.56699999999999995</v>
      </c>
      <c r="K47" s="13">
        <v>0.11600000000000001</v>
      </c>
      <c r="L47" s="14">
        <v>10</v>
      </c>
      <c r="M47" s="13">
        <v>0.14899999999999999</v>
      </c>
      <c r="N47" s="13">
        <v>7.1999999999999995E-2</v>
      </c>
      <c r="O47" s="14">
        <v>67</v>
      </c>
      <c r="P47" s="13">
        <v>1</v>
      </c>
      <c r="Q47" s="15">
        <v>8.5000000000000006E-2</v>
      </c>
    </row>
    <row r="48" spans="1:17" ht="13.5" x14ac:dyDescent="0.25">
      <c r="A48" s="110"/>
      <c r="B48" s="11" t="s">
        <v>13</v>
      </c>
      <c r="C48" s="12">
        <v>8</v>
      </c>
      <c r="D48" s="13">
        <v>0.8</v>
      </c>
      <c r="E48" s="13">
        <v>1.6E-2</v>
      </c>
      <c r="F48" s="14">
        <v>6</v>
      </c>
      <c r="G48" s="13">
        <v>0.6</v>
      </c>
      <c r="H48" s="13">
        <v>3.2000000000000001E-2</v>
      </c>
      <c r="I48" s="14">
        <v>6</v>
      </c>
      <c r="J48" s="13">
        <v>0.6</v>
      </c>
      <c r="K48" s="13">
        <v>1.7999999999999999E-2</v>
      </c>
      <c r="L48" s="14">
        <v>0</v>
      </c>
      <c r="M48" s="13">
        <v>0</v>
      </c>
      <c r="N48" s="13">
        <v>0</v>
      </c>
      <c r="O48" s="14">
        <v>10</v>
      </c>
      <c r="P48" s="13">
        <v>1</v>
      </c>
      <c r="Q48" s="15">
        <v>1.2999999999999999E-2</v>
      </c>
    </row>
    <row r="49" spans="1:17" ht="13.5" x14ac:dyDescent="0.25">
      <c r="A49" s="110"/>
      <c r="B49" s="11" t="s">
        <v>15</v>
      </c>
      <c r="C49" s="12">
        <v>11</v>
      </c>
      <c r="D49" s="13">
        <v>0.78600000000000003</v>
      </c>
      <c r="E49" s="13">
        <v>2.1000000000000001E-2</v>
      </c>
      <c r="F49" s="14">
        <v>4</v>
      </c>
      <c r="G49" s="13">
        <v>0.28599999999999998</v>
      </c>
      <c r="H49" s="13">
        <v>2.1000000000000001E-2</v>
      </c>
      <c r="I49" s="14">
        <v>7</v>
      </c>
      <c r="J49" s="13">
        <v>0.5</v>
      </c>
      <c r="K49" s="13">
        <v>2.1000000000000001E-2</v>
      </c>
      <c r="L49" s="14">
        <v>2</v>
      </c>
      <c r="M49" s="13">
        <v>0.14299999999999999</v>
      </c>
      <c r="N49" s="13">
        <v>1.4E-2</v>
      </c>
      <c r="O49" s="14">
        <v>14</v>
      </c>
      <c r="P49" s="13">
        <v>1</v>
      </c>
      <c r="Q49" s="15">
        <v>1.7999999999999999E-2</v>
      </c>
    </row>
    <row r="50" spans="1:17" ht="13.5" x14ac:dyDescent="0.25">
      <c r="A50" s="110"/>
      <c r="B50" s="11" t="s">
        <v>16</v>
      </c>
      <c r="C50" s="12">
        <v>17</v>
      </c>
      <c r="D50" s="13">
        <v>0.51500000000000001</v>
      </c>
      <c r="E50" s="13">
        <v>3.3000000000000002E-2</v>
      </c>
      <c r="F50" s="14">
        <v>14</v>
      </c>
      <c r="G50" s="13">
        <v>0.42399999999999999</v>
      </c>
      <c r="H50" s="13">
        <v>7.3999999999999996E-2</v>
      </c>
      <c r="I50" s="14">
        <v>14</v>
      </c>
      <c r="J50" s="13">
        <v>0.42399999999999999</v>
      </c>
      <c r="K50" s="13">
        <v>4.2999999999999997E-2</v>
      </c>
      <c r="L50" s="14">
        <v>6</v>
      </c>
      <c r="M50" s="13">
        <v>0.182</v>
      </c>
      <c r="N50" s="13">
        <v>4.2999999999999997E-2</v>
      </c>
      <c r="O50" s="14">
        <v>33</v>
      </c>
      <c r="P50" s="13">
        <v>1</v>
      </c>
      <c r="Q50" s="15">
        <v>4.2000000000000003E-2</v>
      </c>
    </row>
    <row r="51" spans="1:17" ht="13.5" x14ac:dyDescent="0.25">
      <c r="A51" s="110"/>
      <c r="B51" s="11" t="s">
        <v>17</v>
      </c>
      <c r="C51" s="12">
        <v>18</v>
      </c>
      <c r="D51" s="13">
        <v>0.75</v>
      </c>
      <c r="E51" s="13">
        <v>3.5000000000000003E-2</v>
      </c>
      <c r="F51" s="14">
        <v>10</v>
      </c>
      <c r="G51" s="13">
        <v>0.41699999999999998</v>
      </c>
      <c r="H51" s="13">
        <v>5.2999999999999999E-2</v>
      </c>
      <c r="I51" s="14">
        <v>7</v>
      </c>
      <c r="J51" s="13">
        <v>0.29199999999999998</v>
      </c>
      <c r="K51" s="13">
        <v>2.1000000000000001E-2</v>
      </c>
      <c r="L51" s="14">
        <v>4</v>
      </c>
      <c r="M51" s="13">
        <v>0.16700000000000001</v>
      </c>
      <c r="N51" s="13">
        <v>2.9000000000000001E-2</v>
      </c>
      <c r="O51" s="14">
        <v>24</v>
      </c>
      <c r="P51" s="13">
        <v>1</v>
      </c>
      <c r="Q51" s="15">
        <v>3.1E-2</v>
      </c>
    </row>
    <row r="52" spans="1:17" ht="13.5" x14ac:dyDescent="0.25">
      <c r="A52" s="110"/>
      <c r="B52" s="11" t="s">
        <v>12</v>
      </c>
      <c r="C52" s="12">
        <v>92</v>
      </c>
      <c r="D52" s="13">
        <v>0.70799999999999996</v>
      </c>
      <c r="E52" s="13">
        <v>0.18</v>
      </c>
      <c r="F52" s="14">
        <v>15</v>
      </c>
      <c r="G52" s="13">
        <v>0.115</v>
      </c>
      <c r="H52" s="13">
        <v>7.9000000000000001E-2</v>
      </c>
      <c r="I52" s="14">
        <v>82</v>
      </c>
      <c r="J52" s="13">
        <v>0.63100000000000001</v>
      </c>
      <c r="K52" s="13">
        <v>0.25</v>
      </c>
      <c r="L52" s="14">
        <v>23</v>
      </c>
      <c r="M52" s="13">
        <v>0.17699999999999999</v>
      </c>
      <c r="N52" s="13">
        <v>0.16500000000000001</v>
      </c>
      <c r="O52" s="14">
        <v>130</v>
      </c>
      <c r="P52" s="13">
        <v>1</v>
      </c>
      <c r="Q52" s="15">
        <v>0.16600000000000001</v>
      </c>
    </row>
    <row r="53" spans="1:17" ht="13.5" x14ac:dyDescent="0.25">
      <c r="A53" s="110"/>
      <c r="B53" s="11" t="s">
        <v>104</v>
      </c>
      <c r="C53" s="12">
        <v>6</v>
      </c>
      <c r="D53" s="13">
        <v>0.75</v>
      </c>
      <c r="E53" s="13">
        <v>1.2E-2</v>
      </c>
      <c r="F53" s="14">
        <v>3</v>
      </c>
      <c r="G53" s="13">
        <v>0.375</v>
      </c>
      <c r="H53" s="13">
        <v>1.6E-2</v>
      </c>
      <c r="I53" s="14">
        <v>5</v>
      </c>
      <c r="J53" s="13">
        <v>0.625</v>
      </c>
      <c r="K53" s="13">
        <v>1.4999999999999999E-2</v>
      </c>
      <c r="L53" s="14">
        <v>1</v>
      </c>
      <c r="M53" s="13">
        <v>0.125</v>
      </c>
      <c r="N53" s="13">
        <v>7.0000000000000001E-3</v>
      </c>
      <c r="O53" s="14">
        <v>8</v>
      </c>
      <c r="P53" s="13">
        <v>1</v>
      </c>
      <c r="Q53" s="15">
        <v>0.01</v>
      </c>
    </row>
    <row r="54" spans="1:17" ht="13.5" x14ac:dyDescent="0.25">
      <c r="A54" s="110"/>
      <c r="B54" s="11" t="s">
        <v>18</v>
      </c>
      <c r="C54" s="12">
        <v>5</v>
      </c>
      <c r="D54" s="13">
        <v>0.35699999999999998</v>
      </c>
      <c r="E54" s="13">
        <v>0.01</v>
      </c>
      <c r="F54" s="14">
        <v>0</v>
      </c>
      <c r="G54" s="13">
        <v>0</v>
      </c>
      <c r="H54" s="13">
        <v>0</v>
      </c>
      <c r="I54" s="14">
        <v>2</v>
      </c>
      <c r="J54" s="13">
        <v>0.14299999999999999</v>
      </c>
      <c r="K54" s="13">
        <v>6.0000000000000001E-3</v>
      </c>
      <c r="L54" s="14">
        <v>8</v>
      </c>
      <c r="M54" s="13">
        <v>0.57099999999999995</v>
      </c>
      <c r="N54" s="13">
        <v>5.8000000000000003E-2</v>
      </c>
      <c r="O54" s="14">
        <v>14</v>
      </c>
      <c r="P54" s="13">
        <v>1</v>
      </c>
      <c r="Q54" s="15">
        <v>1.7999999999999999E-2</v>
      </c>
    </row>
    <row r="55" spans="1:17" ht="13.5" x14ac:dyDescent="0.25">
      <c r="A55" s="110"/>
      <c r="B55" s="11" t="s">
        <v>20</v>
      </c>
      <c r="C55" s="12">
        <v>27</v>
      </c>
      <c r="D55" s="13">
        <v>0.49099999999999999</v>
      </c>
      <c r="E55" s="13">
        <v>5.2999999999999999E-2</v>
      </c>
      <c r="F55" s="14">
        <v>8</v>
      </c>
      <c r="G55" s="13">
        <v>0.14499999999999999</v>
      </c>
      <c r="H55" s="13">
        <v>4.2000000000000003E-2</v>
      </c>
      <c r="I55" s="14">
        <v>21</v>
      </c>
      <c r="J55" s="13">
        <v>0.38200000000000001</v>
      </c>
      <c r="K55" s="13">
        <v>6.4000000000000001E-2</v>
      </c>
      <c r="L55" s="14">
        <v>9</v>
      </c>
      <c r="M55" s="13">
        <v>0.16400000000000001</v>
      </c>
      <c r="N55" s="13">
        <v>6.5000000000000002E-2</v>
      </c>
      <c r="O55" s="14">
        <v>55</v>
      </c>
      <c r="P55" s="13">
        <v>1</v>
      </c>
      <c r="Q55" s="15">
        <v>7.0000000000000007E-2</v>
      </c>
    </row>
    <row r="56" spans="1:17" ht="13.5" x14ac:dyDescent="0.25">
      <c r="A56" s="110"/>
      <c r="B56" s="11" t="s">
        <v>21</v>
      </c>
      <c r="C56" s="12">
        <v>37</v>
      </c>
      <c r="D56" s="13">
        <v>0.88100000000000001</v>
      </c>
      <c r="E56" s="13">
        <v>7.1999999999999995E-2</v>
      </c>
      <c r="F56" s="14">
        <v>13</v>
      </c>
      <c r="G56" s="13">
        <v>0.31</v>
      </c>
      <c r="H56" s="13">
        <v>6.8000000000000005E-2</v>
      </c>
      <c r="I56" s="14">
        <v>28</v>
      </c>
      <c r="J56" s="13">
        <v>0.66700000000000004</v>
      </c>
      <c r="K56" s="13">
        <v>8.5000000000000006E-2</v>
      </c>
      <c r="L56" s="14">
        <v>0</v>
      </c>
      <c r="M56" s="13">
        <v>0</v>
      </c>
      <c r="N56" s="13">
        <v>0</v>
      </c>
      <c r="O56" s="14">
        <v>42</v>
      </c>
      <c r="P56" s="13">
        <v>1</v>
      </c>
      <c r="Q56" s="15">
        <v>5.3999999999999999E-2</v>
      </c>
    </row>
    <row r="57" spans="1:17" ht="13.5" x14ac:dyDescent="0.25">
      <c r="A57" s="110"/>
      <c r="B57" s="11" t="s">
        <v>22</v>
      </c>
      <c r="C57" s="12">
        <v>13</v>
      </c>
      <c r="D57" s="13">
        <v>0.26</v>
      </c>
      <c r="E57" s="13">
        <v>2.5000000000000001E-2</v>
      </c>
      <c r="F57" s="14">
        <v>9</v>
      </c>
      <c r="G57" s="13">
        <v>0.18</v>
      </c>
      <c r="H57" s="13">
        <v>4.7E-2</v>
      </c>
      <c r="I57" s="14">
        <v>15</v>
      </c>
      <c r="J57" s="13">
        <v>0.3</v>
      </c>
      <c r="K57" s="13">
        <v>4.5999999999999999E-2</v>
      </c>
      <c r="L57" s="14">
        <v>25</v>
      </c>
      <c r="M57" s="13">
        <v>0.5</v>
      </c>
      <c r="N57" s="13">
        <v>0.18</v>
      </c>
      <c r="O57" s="14">
        <v>50</v>
      </c>
      <c r="P57" s="13">
        <v>1</v>
      </c>
      <c r="Q57" s="15">
        <v>6.4000000000000001E-2</v>
      </c>
    </row>
    <row r="58" spans="1:17" ht="13.5" x14ac:dyDescent="0.25">
      <c r="A58" s="110"/>
      <c r="B58" s="11" t="s">
        <v>23</v>
      </c>
      <c r="C58" s="12">
        <v>16</v>
      </c>
      <c r="D58" s="13">
        <v>0.76200000000000001</v>
      </c>
      <c r="E58" s="13">
        <v>3.1E-2</v>
      </c>
      <c r="F58" s="14">
        <v>2</v>
      </c>
      <c r="G58" s="13">
        <v>9.5000000000000001E-2</v>
      </c>
      <c r="H58" s="13">
        <v>1.0999999999999999E-2</v>
      </c>
      <c r="I58" s="14">
        <v>5</v>
      </c>
      <c r="J58" s="13">
        <v>0.23799999999999999</v>
      </c>
      <c r="K58" s="13">
        <v>1.4999999999999999E-2</v>
      </c>
      <c r="L58" s="14">
        <v>2</v>
      </c>
      <c r="M58" s="13">
        <v>9.5000000000000001E-2</v>
      </c>
      <c r="N58" s="13">
        <v>1.4E-2</v>
      </c>
      <c r="O58" s="14">
        <v>21</v>
      </c>
      <c r="P58" s="13">
        <v>1</v>
      </c>
      <c r="Q58" s="15">
        <v>2.7E-2</v>
      </c>
    </row>
    <row r="59" spans="1:17" ht="13.5" x14ac:dyDescent="0.25">
      <c r="A59" s="110"/>
      <c r="B59" s="11" t="s">
        <v>29</v>
      </c>
      <c r="C59" s="12">
        <v>3</v>
      </c>
      <c r="D59" s="13">
        <v>0.75</v>
      </c>
      <c r="E59" s="13">
        <v>6.0000000000000001E-3</v>
      </c>
      <c r="F59" s="14">
        <v>2</v>
      </c>
      <c r="G59" s="13">
        <v>0.5</v>
      </c>
      <c r="H59" s="13">
        <v>1.0999999999999999E-2</v>
      </c>
      <c r="I59" s="14">
        <v>1</v>
      </c>
      <c r="J59" s="13">
        <v>0.25</v>
      </c>
      <c r="K59" s="13">
        <v>3.0000000000000001E-3</v>
      </c>
      <c r="L59" s="14">
        <v>1</v>
      </c>
      <c r="M59" s="13">
        <v>0.25</v>
      </c>
      <c r="N59" s="13">
        <v>7.0000000000000001E-3</v>
      </c>
      <c r="O59" s="14">
        <v>4</v>
      </c>
      <c r="P59" s="13">
        <v>1</v>
      </c>
      <c r="Q59" s="15">
        <v>5.0000000000000001E-3</v>
      </c>
    </row>
    <row r="60" spans="1:17" ht="13.5" x14ac:dyDescent="0.25">
      <c r="A60" s="110"/>
      <c r="B60" s="11" t="s">
        <v>24</v>
      </c>
      <c r="C60" s="12">
        <v>27</v>
      </c>
      <c r="D60" s="13">
        <v>1</v>
      </c>
      <c r="E60" s="13">
        <v>5.2999999999999999E-2</v>
      </c>
      <c r="F60" s="14">
        <v>24</v>
      </c>
      <c r="G60" s="13">
        <v>0.88900000000000001</v>
      </c>
      <c r="H60" s="13">
        <v>0.126</v>
      </c>
      <c r="I60" s="14">
        <v>3</v>
      </c>
      <c r="J60" s="13">
        <v>0.111</v>
      </c>
      <c r="K60" s="13">
        <v>8.9999999999999993E-3</v>
      </c>
      <c r="L60" s="14">
        <v>0</v>
      </c>
      <c r="M60" s="13">
        <v>0</v>
      </c>
      <c r="N60" s="13">
        <v>0</v>
      </c>
      <c r="O60" s="14">
        <v>27</v>
      </c>
      <c r="P60" s="13">
        <v>1</v>
      </c>
      <c r="Q60" s="15">
        <v>3.4000000000000002E-2</v>
      </c>
    </row>
    <row r="61" spans="1:17" ht="13.5" x14ac:dyDescent="0.25">
      <c r="A61" s="110"/>
      <c r="B61" s="11" t="s">
        <v>25</v>
      </c>
      <c r="C61" s="12">
        <v>6</v>
      </c>
      <c r="D61" s="13">
        <v>0.75</v>
      </c>
      <c r="E61" s="13">
        <v>1.2E-2</v>
      </c>
      <c r="F61" s="14">
        <v>4</v>
      </c>
      <c r="G61" s="13">
        <v>0.5</v>
      </c>
      <c r="H61" s="13">
        <v>2.1000000000000001E-2</v>
      </c>
      <c r="I61" s="14">
        <v>4</v>
      </c>
      <c r="J61" s="13">
        <v>0.5</v>
      </c>
      <c r="K61" s="13">
        <v>1.2E-2</v>
      </c>
      <c r="L61" s="14">
        <v>0</v>
      </c>
      <c r="M61" s="13">
        <v>0</v>
      </c>
      <c r="N61" s="13">
        <v>0</v>
      </c>
      <c r="O61" s="14">
        <v>8</v>
      </c>
      <c r="P61" s="13">
        <v>1</v>
      </c>
      <c r="Q61" s="15">
        <v>0.01</v>
      </c>
    </row>
    <row r="62" spans="1:17" ht="13.5" x14ac:dyDescent="0.25">
      <c r="A62" s="110"/>
      <c r="B62" s="11" t="s">
        <v>26</v>
      </c>
      <c r="C62" s="12">
        <v>26</v>
      </c>
      <c r="D62" s="13">
        <v>0.60499999999999998</v>
      </c>
      <c r="E62" s="13">
        <v>5.0999999999999997E-2</v>
      </c>
      <c r="F62" s="14">
        <v>2</v>
      </c>
      <c r="G62" s="13">
        <v>4.7E-2</v>
      </c>
      <c r="H62" s="13">
        <v>1.0999999999999999E-2</v>
      </c>
      <c r="I62" s="14">
        <v>3</v>
      </c>
      <c r="J62" s="13">
        <v>7.0000000000000007E-2</v>
      </c>
      <c r="K62" s="13">
        <v>8.9999999999999993E-3</v>
      </c>
      <c r="L62" s="14">
        <v>16</v>
      </c>
      <c r="M62" s="13">
        <v>0.372</v>
      </c>
      <c r="N62" s="13">
        <v>0.115</v>
      </c>
      <c r="O62" s="14">
        <v>43</v>
      </c>
      <c r="P62" s="13">
        <v>1</v>
      </c>
      <c r="Q62" s="15">
        <v>5.5E-2</v>
      </c>
    </row>
    <row r="63" spans="1:17" ht="13.5" x14ac:dyDescent="0.25">
      <c r="A63" s="110"/>
      <c r="B63" s="11" t="s">
        <v>27</v>
      </c>
      <c r="C63" s="12">
        <v>48</v>
      </c>
      <c r="D63" s="13">
        <v>0.78700000000000003</v>
      </c>
      <c r="E63" s="13">
        <v>9.4E-2</v>
      </c>
      <c r="F63" s="14">
        <v>4</v>
      </c>
      <c r="G63" s="13">
        <v>6.6000000000000003E-2</v>
      </c>
      <c r="H63" s="13">
        <v>2.1000000000000001E-2</v>
      </c>
      <c r="I63" s="14">
        <v>15</v>
      </c>
      <c r="J63" s="13">
        <v>0.246</v>
      </c>
      <c r="K63" s="13">
        <v>4.5999999999999999E-2</v>
      </c>
      <c r="L63" s="14">
        <v>7</v>
      </c>
      <c r="M63" s="13">
        <v>0.115</v>
      </c>
      <c r="N63" s="13">
        <v>0.05</v>
      </c>
      <c r="O63" s="14">
        <v>61</v>
      </c>
      <c r="P63" s="13">
        <v>1</v>
      </c>
      <c r="Q63" s="15">
        <v>7.8E-2</v>
      </c>
    </row>
    <row r="64" spans="1:17" ht="13.5" x14ac:dyDescent="0.25">
      <c r="A64" s="110"/>
      <c r="B64" s="11" t="s">
        <v>28</v>
      </c>
      <c r="C64" s="12">
        <v>20</v>
      </c>
      <c r="D64" s="13">
        <v>0.8</v>
      </c>
      <c r="E64" s="13">
        <v>3.9E-2</v>
      </c>
      <c r="F64" s="14">
        <v>16</v>
      </c>
      <c r="G64" s="13">
        <v>0.64</v>
      </c>
      <c r="H64" s="13">
        <v>8.4000000000000005E-2</v>
      </c>
      <c r="I64" s="14">
        <v>7</v>
      </c>
      <c r="J64" s="13">
        <v>0.28000000000000003</v>
      </c>
      <c r="K64" s="13">
        <v>2.1000000000000001E-2</v>
      </c>
      <c r="L64" s="14">
        <v>1</v>
      </c>
      <c r="M64" s="13">
        <v>0.04</v>
      </c>
      <c r="N64" s="13">
        <v>7.0000000000000001E-3</v>
      </c>
      <c r="O64" s="14">
        <v>25</v>
      </c>
      <c r="P64" s="13">
        <v>1</v>
      </c>
      <c r="Q64" s="15">
        <v>3.2000000000000001E-2</v>
      </c>
    </row>
    <row r="65" spans="1:17" ht="13.5" x14ac:dyDescent="0.25">
      <c r="A65" s="110"/>
      <c r="B65" s="11" t="s">
        <v>14</v>
      </c>
      <c r="C65" s="12">
        <v>39</v>
      </c>
      <c r="D65" s="13">
        <v>0.6</v>
      </c>
      <c r="E65" s="13">
        <v>7.5999999999999998E-2</v>
      </c>
      <c r="F65" s="14">
        <v>16</v>
      </c>
      <c r="G65" s="13">
        <v>0.246</v>
      </c>
      <c r="H65" s="13">
        <v>8.4000000000000005E-2</v>
      </c>
      <c r="I65" s="14">
        <v>24</v>
      </c>
      <c r="J65" s="13">
        <v>0.36899999999999999</v>
      </c>
      <c r="K65" s="13">
        <v>7.2999999999999995E-2</v>
      </c>
      <c r="L65" s="14">
        <v>14</v>
      </c>
      <c r="M65" s="13">
        <v>0.215</v>
      </c>
      <c r="N65" s="13">
        <v>0.10100000000000001</v>
      </c>
      <c r="O65" s="14">
        <v>65</v>
      </c>
      <c r="P65" s="13">
        <v>1</v>
      </c>
      <c r="Q65" s="15">
        <v>8.3000000000000004E-2</v>
      </c>
    </row>
    <row r="66" spans="1:17" ht="13.5" x14ac:dyDescent="0.25">
      <c r="A66" s="110"/>
      <c r="B66" s="11" t="s">
        <v>10</v>
      </c>
      <c r="C66" s="16">
        <v>20</v>
      </c>
      <c r="D66" s="17">
        <v>0.74099999999999999</v>
      </c>
      <c r="E66" s="17">
        <v>3.9E-2</v>
      </c>
      <c r="F66" s="18">
        <v>13</v>
      </c>
      <c r="G66" s="17">
        <v>0.48099999999999998</v>
      </c>
      <c r="H66" s="17">
        <v>6.8000000000000005E-2</v>
      </c>
      <c r="I66" s="18">
        <v>12</v>
      </c>
      <c r="J66" s="17">
        <v>0.44400000000000001</v>
      </c>
      <c r="K66" s="17">
        <v>3.6999999999999998E-2</v>
      </c>
      <c r="L66" s="18">
        <v>0</v>
      </c>
      <c r="M66" s="17">
        <v>0</v>
      </c>
      <c r="N66" s="17">
        <v>0</v>
      </c>
      <c r="O66" s="18">
        <v>27</v>
      </c>
      <c r="P66" s="17">
        <v>1</v>
      </c>
      <c r="Q66" s="19">
        <v>3.4000000000000002E-2</v>
      </c>
    </row>
    <row r="67" spans="1:17" ht="14.25" thickBot="1" x14ac:dyDescent="0.3">
      <c r="A67" s="111"/>
      <c r="B67" s="20" t="s">
        <v>6</v>
      </c>
      <c r="C67" s="21">
        <v>512</v>
      </c>
      <c r="D67" s="22">
        <v>0.65200000000000002</v>
      </c>
      <c r="E67" s="22">
        <v>1</v>
      </c>
      <c r="F67" s="23">
        <v>190</v>
      </c>
      <c r="G67" s="22">
        <v>0.24199999999999999</v>
      </c>
      <c r="H67" s="22">
        <v>1</v>
      </c>
      <c r="I67" s="23">
        <v>328</v>
      </c>
      <c r="J67" s="22">
        <v>0.41799999999999998</v>
      </c>
      <c r="K67" s="22">
        <v>1</v>
      </c>
      <c r="L67" s="23">
        <v>139</v>
      </c>
      <c r="M67" s="22">
        <v>0.17699999999999999</v>
      </c>
      <c r="N67" s="22">
        <v>1</v>
      </c>
      <c r="O67" s="23">
        <v>785</v>
      </c>
      <c r="P67" s="22">
        <v>1</v>
      </c>
      <c r="Q67" s="24">
        <v>1</v>
      </c>
    </row>
    <row r="70" spans="1:17" x14ac:dyDescent="0.2">
      <c r="A70" s="1">
        <v>2010</v>
      </c>
    </row>
    <row r="71" spans="1:17" ht="24" customHeight="1" x14ac:dyDescent="0.2">
      <c r="A71" s="254" t="s">
        <v>0</v>
      </c>
      <c r="B71" s="255" t="s">
        <v>0</v>
      </c>
      <c r="C71" s="286" t="s">
        <v>63</v>
      </c>
      <c r="D71" s="287"/>
      <c r="E71" s="287"/>
      <c r="F71" s="288"/>
    </row>
    <row r="72" spans="1:17" ht="13.15" customHeight="1" x14ac:dyDescent="0.2">
      <c r="A72" s="256"/>
      <c r="B72" s="46"/>
      <c r="C72" s="286" t="s">
        <v>35</v>
      </c>
      <c r="D72" s="287"/>
      <c r="E72" s="287"/>
      <c r="F72" s="288"/>
    </row>
    <row r="73" spans="1:17" ht="13.15" customHeight="1" x14ac:dyDescent="0.2">
      <c r="A73" s="257"/>
      <c r="B73" s="258"/>
      <c r="C73" s="262" t="s">
        <v>42</v>
      </c>
      <c r="D73" s="263" t="s">
        <v>32</v>
      </c>
      <c r="E73" s="263" t="s">
        <v>43</v>
      </c>
      <c r="F73" s="264" t="s">
        <v>31</v>
      </c>
    </row>
    <row r="74" spans="1:17" ht="13.15" customHeight="1" x14ac:dyDescent="0.2">
      <c r="A74" s="250" t="s">
        <v>34</v>
      </c>
      <c r="B74" s="251" t="s">
        <v>8</v>
      </c>
      <c r="C74" s="252">
        <f>C7</f>
        <v>32</v>
      </c>
      <c r="D74" s="253">
        <f t="shared" ref="D74:D103" si="10">C74/$O$38</f>
        <v>3.3648790746582544E-2</v>
      </c>
      <c r="E74" s="252">
        <f t="shared" ref="E74:E103" si="11">$O7-C74</f>
        <v>2</v>
      </c>
      <c r="F74" s="253">
        <f t="shared" ref="F74:F103" si="12">E74/$O$38</f>
        <v>2.103049421661409E-3</v>
      </c>
    </row>
    <row r="75" spans="1:17" ht="13.15" customHeight="1" x14ac:dyDescent="0.2">
      <c r="A75" s="154"/>
      <c r="B75" s="153" t="s">
        <v>9</v>
      </c>
      <c r="C75" s="48">
        <f t="shared" ref="C75:C105" si="13">C8</f>
        <v>27</v>
      </c>
      <c r="D75" s="49">
        <f t="shared" si="10"/>
        <v>2.8391167192429023E-2</v>
      </c>
      <c r="E75" s="48">
        <f t="shared" si="11"/>
        <v>6</v>
      </c>
      <c r="F75" s="49">
        <f t="shared" si="12"/>
        <v>6.3091482649842269E-3</v>
      </c>
    </row>
    <row r="76" spans="1:17" ht="13.15" customHeight="1" x14ac:dyDescent="0.2">
      <c r="A76" s="154"/>
      <c r="B76" s="153" t="s">
        <v>45</v>
      </c>
      <c r="C76" s="48">
        <f t="shared" si="13"/>
        <v>4</v>
      </c>
      <c r="D76" s="49">
        <f t="shared" si="10"/>
        <v>4.206098843322818E-3</v>
      </c>
      <c r="E76" s="48">
        <f t="shared" si="11"/>
        <v>1</v>
      </c>
      <c r="F76" s="49">
        <f t="shared" si="12"/>
        <v>1.0515247108307045E-3</v>
      </c>
    </row>
    <row r="77" spans="1:17" ht="13.15" customHeight="1" x14ac:dyDescent="0.2">
      <c r="A77" s="154"/>
      <c r="B77" s="153" t="s">
        <v>46</v>
      </c>
      <c r="C77" s="48">
        <f t="shared" si="13"/>
        <v>27</v>
      </c>
      <c r="D77" s="49">
        <f t="shared" si="10"/>
        <v>2.8391167192429023E-2</v>
      </c>
      <c r="E77" s="48">
        <f t="shared" si="11"/>
        <v>28</v>
      </c>
      <c r="F77" s="49">
        <f t="shared" si="12"/>
        <v>2.9442691903259727E-2</v>
      </c>
    </row>
    <row r="78" spans="1:17" ht="13.15" customHeight="1" x14ac:dyDescent="0.2">
      <c r="A78" s="154"/>
      <c r="B78" s="153" t="s">
        <v>19</v>
      </c>
      <c r="C78" s="48">
        <f t="shared" si="13"/>
        <v>29</v>
      </c>
      <c r="D78" s="49">
        <f t="shared" si="10"/>
        <v>3.0494216614090432E-2</v>
      </c>
      <c r="E78" s="48">
        <f t="shared" si="11"/>
        <v>9</v>
      </c>
      <c r="F78" s="49">
        <f t="shared" si="12"/>
        <v>9.4637223974763408E-3</v>
      </c>
    </row>
    <row r="79" spans="1:17" ht="13.15" customHeight="1" x14ac:dyDescent="0.2">
      <c r="A79" s="154"/>
      <c r="B79" s="153" t="s">
        <v>11</v>
      </c>
      <c r="C79" s="48">
        <f t="shared" si="13"/>
        <v>34</v>
      </c>
      <c r="D79" s="49">
        <f t="shared" si="10"/>
        <v>3.5751840168243953E-2</v>
      </c>
      <c r="E79" s="48">
        <f t="shared" si="11"/>
        <v>6</v>
      </c>
      <c r="F79" s="49">
        <f t="shared" si="12"/>
        <v>6.3091482649842269E-3</v>
      </c>
    </row>
    <row r="80" spans="1:17" ht="13.15" customHeight="1" x14ac:dyDescent="0.2">
      <c r="A80" s="154"/>
      <c r="B80" s="153" t="s">
        <v>13</v>
      </c>
      <c r="C80" s="48">
        <f t="shared" si="13"/>
        <v>6</v>
      </c>
      <c r="D80" s="49">
        <f t="shared" si="10"/>
        <v>6.3091482649842269E-3</v>
      </c>
      <c r="E80" s="48">
        <f t="shared" si="11"/>
        <v>1</v>
      </c>
      <c r="F80" s="49">
        <f t="shared" si="12"/>
        <v>1.0515247108307045E-3</v>
      </c>
    </row>
    <row r="81" spans="1:6" ht="13.15" customHeight="1" x14ac:dyDescent="0.2">
      <c r="A81" s="154"/>
      <c r="B81" s="153" t="s">
        <v>15</v>
      </c>
      <c r="C81" s="48">
        <f t="shared" si="13"/>
        <v>17</v>
      </c>
      <c r="D81" s="49">
        <f t="shared" si="10"/>
        <v>1.7875920084121977E-2</v>
      </c>
      <c r="E81" s="48">
        <f t="shared" si="11"/>
        <v>1</v>
      </c>
      <c r="F81" s="49">
        <f t="shared" si="12"/>
        <v>1.0515247108307045E-3</v>
      </c>
    </row>
    <row r="82" spans="1:6" ht="13.15" customHeight="1" x14ac:dyDescent="0.2">
      <c r="A82" s="154"/>
      <c r="B82" s="153" t="s">
        <v>16</v>
      </c>
      <c r="C82" s="48">
        <f t="shared" si="13"/>
        <v>32</v>
      </c>
      <c r="D82" s="49">
        <f t="shared" si="10"/>
        <v>3.3648790746582544E-2</v>
      </c>
      <c r="E82" s="48">
        <f t="shared" si="11"/>
        <v>6</v>
      </c>
      <c r="F82" s="49">
        <f t="shared" si="12"/>
        <v>6.3091482649842269E-3</v>
      </c>
    </row>
    <row r="83" spans="1:6" ht="13.15" customHeight="1" x14ac:dyDescent="0.2">
      <c r="A83" s="154"/>
      <c r="B83" s="153" t="s">
        <v>17</v>
      </c>
      <c r="C83" s="48">
        <f t="shared" si="13"/>
        <v>10</v>
      </c>
      <c r="D83" s="49">
        <f t="shared" si="10"/>
        <v>1.0515247108307046E-2</v>
      </c>
      <c r="E83" s="48">
        <f t="shared" si="11"/>
        <v>8</v>
      </c>
      <c r="F83" s="49">
        <f t="shared" si="12"/>
        <v>8.4121976866456359E-3</v>
      </c>
    </row>
    <row r="84" spans="1:6" ht="13.15" customHeight="1" x14ac:dyDescent="0.2">
      <c r="A84" s="154"/>
      <c r="B84" s="153" t="s">
        <v>47</v>
      </c>
      <c r="C84" s="48">
        <f t="shared" si="13"/>
        <v>13</v>
      </c>
      <c r="D84" s="49">
        <f t="shared" si="10"/>
        <v>1.3669821240799159E-2</v>
      </c>
      <c r="E84" s="48">
        <f t="shared" si="11"/>
        <v>3</v>
      </c>
      <c r="F84" s="49">
        <f t="shared" si="12"/>
        <v>3.1545741324921135E-3</v>
      </c>
    </row>
    <row r="85" spans="1:6" ht="13.15" customHeight="1" x14ac:dyDescent="0.2">
      <c r="A85" s="154"/>
      <c r="B85" s="153" t="s">
        <v>12</v>
      </c>
      <c r="C85" s="48">
        <f t="shared" si="13"/>
        <v>82</v>
      </c>
      <c r="D85" s="49">
        <f t="shared" si="10"/>
        <v>8.6225026288117776E-2</v>
      </c>
      <c r="E85" s="48">
        <f t="shared" si="11"/>
        <v>17</v>
      </c>
      <c r="F85" s="49">
        <f t="shared" si="12"/>
        <v>1.7875920084121977E-2</v>
      </c>
    </row>
    <row r="86" spans="1:6" ht="13.15" customHeight="1" x14ac:dyDescent="0.2">
      <c r="A86" s="154"/>
      <c r="B86" s="153" t="s">
        <v>18</v>
      </c>
      <c r="C86" s="48">
        <f t="shared" si="13"/>
        <v>20</v>
      </c>
      <c r="D86" s="49">
        <f t="shared" si="10"/>
        <v>2.1030494216614092E-2</v>
      </c>
      <c r="E86" s="48">
        <f t="shared" si="11"/>
        <v>11</v>
      </c>
      <c r="F86" s="49">
        <f t="shared" si="12"/>
        <v>1.1566771819137749E-2</v>
      </c>
    </row>
    <row r="87" spans="1:6" ht="13.15" customHeight="1" x14ac:dyDescent="0.2">
      <c r="A87" s="154"/>
      <c r="B87" s="153" t="s">
        <v>20</v>
      </c>
      <c r="C87" s="48">
        <f t="shared" si="13"/>
        <v>28</v>
      </c>
      <c r="D87" s="49">
        <f t="shared" si="10"/>
        <v>2.9442691903259727E-2</v>
      </c>
      <c r="E87" s="48">
        <f t="shared" si="11"/>
        <v>19</v>
      </c>
      <c r="F87" s="49">
        <f t="shared" si="12"/>
        <v>1.9978969505783387E-2</v>
      </c>
    </row>
    <row r="88" spans="1:6" ht="13.15" customHeight="1" x14ac:dyDescent="0.2">
      <c r="A88" s="154"/>
      <c r="B88" s="153" t="s">
        <v>21</v>
      </c>
      <c r="C88" s="48">
        <f t="shared" si="13"/>
        <v>20</v>
      </c>
      <c r="D88" s="49">
        <f t="shared" si="10"/>
        <v>2.1030494216614092E-2</v>
      </c>
      <c r="E88" s="48">
        <f t="shared" si="11"/>
        <v>9</v>
      </c>
      <c r="F88" s="49">
        <f t="shared" si="12"/>
        <v>9.4637223974763408E-3</v>
      </c>
    </row>
    <row r="89" spans="1:6" ht="13.15" customHeight="1" x14ac:dyDescent="0.2">
      <c r="A89" s="154"/>
      <c r="B89" s="153" t="s">
        <v>22</v>
      </c>
      <c r="C89" s="48">
        <f t="shared" si="13"/>
        <v>109</v>
      </c>
      <c r="D89" s="49">
        <f t="shared" si="10"/>
        <v>0.11461619348054679</v>
      </c>
      <c r="E89" s="48">
        <f t="shared" si="11"/>
        <v>8</v>
      </c>
      <c r="F89" s="49">
        <f t="shared" si="12"/>
        <v>8.4121976866456359E-3</v>
      </c>
    </row>
    <row r="90" spans="1:6" ht="13.15" customHeight="1" x14ac:dyDescent="0.2">
      <c r="A90" s="154"/>
      <c r="B90" s="153" t="s">
        <v>48</v>
      </c>
      <c r="C90" s="48">
        <f t="shared" si="13"/>
        <v>14</v>
      </c>
      <c r="D90" s="49">
        <f t="shared" si="10"/>
        <v>1.4721345951629864E-2</v>
      </c>
      <c r="E90" s="48">
        <f t="shared" si="11"/>
        <v>13</v>
      </c>
      <c r="F90" s="49">
        <f t="shared" si="12"/>
        <v>1.3669821240799159E-2</v>
      </c>
    </row>
    <row r="91" spans="1:6" ht="13.15" customHeight="1" x14ac:dyDescent="0.2">
      <c r="A91" s="154"/>
      <c r="B91" s="153" t="s">
        <v>23</v>
      </c>
      <c r="C91" s="48">
        <f t="shared" si="13"/>
        <v>1</v>
      </c>
      <c r="D91" s="49">
        <f t="shared" si="10"/>
        <v>1.0515247108307045E-3</v>
      </c>
      <c r="E91" s="48">
        <f t="shared" si="11"/>
        <v>2</v>
      </c>
      <c r="F91" s="49">
        <f t="shared" si="12"/>
        <v>2.103049421661409E-3</v>
      </c>
    </row>
    <row r="92" spans="1:6" ht="13.15" customHeight="1" x14ac:dyDescent="0.2">
      <c r="A92" s="154"/>
      <c r="B92" s="153" t="s">
        <v>29</v>
      </c>
      <c r="C92" s="48">
        <f t="shared" si="13"/>
        <v>4</v>
      </c>
      <c r="D92" s="49">
        <f t="shared" si="10"/>
        <v>4.206098843322818E-3</v>
      </c>
      <c r="E92" s="48">
        <f t="shared" si="11"/>
        <v>1</v>
      </c>
      <c r="F92" s="49">
        <f t="shared" si="12"/>
        <v>1.0515247108307045E-3</v>
      </c>
    </row>
    <row r="93" spans="1:6" ht="13.15" customHeight="1" x14ac:dyDescent="0.2">
      <c r="A93" s="154"/>
      <c r="B93" s="153" t="s">
        <v>24</v>
      </c>
      <c r="C93" s="48">
        <f t="shared" si="13"/>
        <v>8</v>
      </c>
      <c r="D93" s="49">
        <f t="shared" si="10"/>
        <v>8.4121976866456359E-3</v>
      </c>
      <c r="E93" s="48">
        <f t="shared" si="11"/>
        <v>0</v>
      </c>
      <c r="F93" s="49">
        <f t="shared" si="12"/>
        <v>0</v>
      </c>
    </row>
    <row r="94" spans="1:6" ht="13.15" customHeight="1" x14ac:dyDescent="0.2">
      <c r="A94" s="154"/>
      <c r="B94" s="153" t="s">
        <v>25</v>
      </c>
      <c r="C94" s="48">
        <f t="shared" si="13"/>
        <v>13</v>
      </c>
      <c r="D94" s="49">
        <f t="shared" si="10"/>
        <v>1.3669821240799159E-2</v>
      </c>
      <c r="E94" s="48">
        <f t="shared" si="11"/>
        <v>1</v>
      </c>
      <c r="F94" s="49">
        <f t="shared" si="12"/>
        <v>1.0515247108307045E-3</v>
      </c>
    </row>
    <row r="95" spans="1:6" ht="13.15" customHeight="1" x14ac:dyDescent="0.2">
      <c r="A95" s="154"/>
      <c r="B95" s="153" t="s">
        <v>26</v>
      </c>
      <c r="C95" s="48">
        <f t="shared" si="13"/>
        <v>9</v>
      </c>
      <c r="D95" s="49">
        <f t="shared" si="10"/>
        <v>9.4637223974763408E-3</v>
      </c>
      <c r="E95" s="48">
        <f t="shared" si="11"/>
        <v>25</v>
      </c>
      <c r="F95" s="49">
        <f t="shared" si="12"/>
        <v>2.6288117770767613E-2</v>
      </c>
    </row>
    <row r="96" spans="1:6" ht="13.15" customHeight="1" x14ac:dyDescent="0.2">
      <c r="A96" s="154"/>
      <c r="B96" s="153" t="s">
        <v>49</v>
      </c>
      <c r="C96" s="48">
        <f t="shared" si="13"/>
        <v>20</v>
      </c>
      <c r="D96" s="49">
        <f t="shared" si="10"/>
        <v>2.1030494216614092E-2</v>
      </c>
      <c r="E96" s="48">
        <f t="shared" si="11"/>
        <v>6</v>
      </c>
      <c r="F96" s="49">
        <f t="shared" si="12"/>
        <v>6.3091482649842269E-3</v>
      </c>
    </row>
    <row r="97" spans="1:6" ht="13.15" customHeight="1" x14ac:dyDescent="0.2">
      <c r="A97" s="154"/>
      <c r="B97" s="153" t="s">
        <v>50</v>
      </c>
      <c r="C97" s="48">
        <f t="shared" si="13"/>
        <v>23</v>
      </c>
      <c r="D97" s="49">
        <f t="shared" si="10"/>
        <v>2.4185068349106203E-2</v>
      </c>
      <c r="E97" s="48">
        <f t="shared" si="11"/>
        <v>6</v>
      </c>
      <c r="F97" s="49">
        <f t="shared" si="12"/>
        <v>6.3091482649842269E-3</v>
      </c>
    </row>
    <row r="98" spans="1:6" ht="13.15" customHeight="1" x14ac:dyDescent="0.2">
      <c r="A98" s="154"/>
      <c r="B98" s="153" t="s">
        <v>44</v>
      </c>
      <c r="C98" s="48">
        <f t="shared" si="13"/>
        <v>44</v>
      </c>
      <c r="D98" s="49">
        <f t="shared" si="10"/>
        <v>4.6267087276550996E-2</v>
      </c>
      <c r="E98" s="48">
        <f t="shared" si="11"/>
        <v>13</v>
      </c>
      <c r="F98" s="49">
        <f t="shared" si="12"/>
        <v>1.3669821240799159E-2</v>
      </c>
    </row>
    <row r="99" spans="1:6" ht="13.15" customHeight="1" x14ac:dyDescent="0.2">
      <c r="A99" s="154"/>
      <c r="B99" s="153" t="s">
        <v>28</v>
      </c>
      <c r="C99" s="48">
        <f t="shared" si="13"/>
        <v>18</v>
      </c>
      <c r="D99" s="49">
        <f t="shared" si="10"/>
        <v>1.8927444794952682E-2</v>
      </c>
      <c r="E99" s="48">
        <f t="shared" si="11"/>
        <v>5</v>
      </c>
      <c r="F99" s="49">
        <f t="shared" si="12"/>
        <v>5.2576235541535229E-3</v>
      </c>
    </row>
    <row r="100" spans="1:6" ht="13.15" customHeight="1" x14ac:dyDescent="0.2">
      <c r="A100" s="154"/>
      <c r="B100" s="153" t="s">
        <v>14</v>
      </c>
      <c r="C100" s="48">
        <f t="shared" si="13"/>
        <v>35</v>
      </c>
      <c r="D100" s="49">
        <f t="shared" si="10"/>
        <v>3.6803364879074658E-2</v>
      </c>
      <c r="E100" s="48">
        <f t="shared" si="11"/>
        <v>20</v>
      </c>
      <c r="F100" s="49">
        <f t="shared" si="12"/>
        <v>2.1030494216614092E-2</v>
      </c>
    </row>
    <row r="101" spans="1:6" ht="13.15" customHeight="1" x14ac:dyDescent="0.2">
      <c r="A101" s="154"/>
      <c r="B101" s="153" t="s">
        <v>39</v>
      </c>
      <c r="C101" s="48">
        <f t="shared" si="13"/>
        <v>10</v>
      </c>
      <c r="D101" s="49">
        <f t="shared" si="10"/>
        <v>1.0515247108307046E-2</v>
      </c>
      <c r="E101" s="48">
        <f t="shared" si="11"/>
        <v>2</v>
      </c>
      <c r="F101" s="49">
        <f t="shared" si="12"/>
        <v>2.103049421661409E-3</v>
      </c>
    </row>
    <row r="102" spans="1:6" ht="13.15" customHeight="1" x14ac:dyDescent="0.2">
      <c r="A102" s="154"/>
      <c r="B102" s="153" t="s">
        <v>10</v>
      </c>
      <c r="C102" s="48">
        <f t="shared" si="13"/>
        <v>18</v>
      </c>
      <c r="D102" s="49">
        <f t="shared" si="10"/>
        <v>1.8927444794952682E-2</v>
      </c>
      <c r="E102" s="48">
        <f t="shared" si="11"/>
        <v>1</v>
      </c>
      <c r="F102" s="49">
        <f t="shared" si="12"/>
        <v>1.0515247108307045E-3</v>
      </c>
    </row>
    <row r="103" spans="1:6" ht="13.15" customHeight="1" x14ac:dyDescent="0.2">
      <c r="A103" s="154"/>
      <c r="B103" s="153" t="s">
        <v>104</v>
      </c>
      <c r="C103" s="48">
        <f t="shared" si="13"/>
        <v>12</v>
      </c>
      <c r="D103" s="49">
        <f t="shared" si="10"/>
        <v>1.2618296529968454E-2</v>
      </c>
      <c r="E103" s="48">
        <f t="shared" si="11"/>
        <v>2</v>
      </c>
      <c r="F103" s="49">
        <f t="shared" si="12"/>
        <v>2.103049421661409E-3</v>
      </c>
    </row>
    <row r="104" spans="1:6" ht="13.15" customHeight="1" x14ac:dyDescent="0.2">
      <c r="A104" s="155"/>
      <c r="B104" s="50"/>
      <c r="C104" s="48"/>
      <c r="D104" s="49"/>
      <c r="E104" s="48"/>
      <c r="F104" s="49"/>
    </row>
    <row r="105" spans="1:6" ht="13.15" customHeight="1" x14ac:dyDescent="0.2">
      <c r="A105" s="83"/>
      <c r="B105" s="51" t="s">
        <v>6</v>
      </c>
      <c r="C105" s="48">
        <f t="shared" si="13"/>
        <v>719</v>
      </c>
      <c r="D105" s="49">
        <f>C105/$O$38</f>
        <v>0.75604626708727651</v>
      </c>
      <c r="E105" s="48">
        <f>$O38-C105</f>
        <v>232</v>
      </c>
      <c r="F105" s="49">
        <f>E105/$O$38</f>
        <v>0.24395373291272346</v>
      </c>
    </row>
    <row r="109" spans="1:6" ht="12.75" thickBot="1" x14ac:dyDescent="0.25">
      <c r="A109" s="1">
        <v>2005</v>
      </c>
    </row>
    <row r="110" spans="1:6" ht="23.25" customHeight="1" thickBot="1" x14ac:dyDescent="0.3">
      <c r="A110" s="71" t="s">
        <v>0</v>
      </c>
      <c r="B110" s="71" t="s">
        <v>0</v>
      </c>
      <c r="C110" s="289" t="s">
        <v>63</v>
      </c>
      <c r="D110" s="289"/>
      <c r="E110" s="290"/>
    </row>
    <row r="111" spans="1:6" ht="14.25" thickBot="1" x14ac:dyDescent="0.3">
      <c r="A111" s="72"/>
      <c r="B111" s="72"/>
      <c r="C111" s="289" t="s">
        <v>35</v>
      </c>
      <c r="D111" s="289"/>
      <c r="E111" s="289"/>
    </row>
    <row r="112" spans="1:6" ht="14.25" thickBot="1" x14ac:dyDescent="0.3">
      <c r="A112" s="72"/>
      <c r="B112" s="72"/>
      <c r="C112" s="40" t="s">
        <v>32</v>
      </c>
      <c r="D112" s="41" t="s">
        <v>31</v>
      </c>
      <c r="E112" s="42" t="s">
        <v>6</v>
      </c>
    </row>
    <row r="113" spans="1:5" ht="13.5" x14ac:dyDescent="0.2">
      <c r="A113" s="106" t="s">
        <v>34</v>
      </c>
      <c r="B113" s="54" t="s">
        <v>8</v>
      </c>
      <c r="C113" s="73">
        <v>3.3000000000000002E-2</v>
      </c>
      <c r="D113" s="74">
        <f t="shared" ref="D113:D135" si="14">E113-C113</f>
        <v>4.9999999999999975E-3</v>
      </c>
      <c r="E113" s="75">
        <v>3.7999999999999999E-2</v>
      </c>
    </row>
    <row r="114" spans="1:5" ht="13.5" x14ac:dyDescent="0.2">
      <c r="A114" s="112"/>
      <c r="B114" s="27" t="s">
        <v>9</v>
      </c>
      <c r="C114" s="76">
        <v>1.7000000000000001E-2</v>
      </c>
      <c r="D114" s="77">
        <f t="shared" si="14"/>
        <v>9.9999999999999742E-4</v>
      </c>
      <c r="E114" s="78">
        <v>1.7999999999999999E-2</v>
      </c>
    </row>
    <row r="115" spans="1:5" ht="13.5" x14ac:dyDescent="0.2">
      <c r="A115" s="112"/>
      <c r="B115" s="27" t="s">
        <v>19</v>
      </c>
      <c r="C115" s="76">
        <v>6.0000000000000001E-3</v>
      </c>
      <c r="D115" s="77">
        <f t="shared" si="14"/>
        <v>1.1000000000000001E-2</v>
      </c>
      <c r="E115" s="78">
        <v>1.7000000000000001E-2</v>
      </c>
    </row>
    <row r="116" spans="1:5" ht="13.5" x14ac:dyDescent="0.2">
      <c r="A116" s="112"/>
      <c r="B116" s="27" t="s">
        <v>11</v>
      </c>
      <c r="C116" s="76">
        <v>3.6999999999999998E-2</v>
      </c>
      <c r="D116" s="77">
        <f t="shared" si="14"/>
        <v>4.8000000000000008E-2</v>
      </c>
      <c r="E116" s="78">
        <v>8.5000000000000006E-2</v>
      </c>
    </row>
    <row r="117" spans="1:5" ht="13.5" x14ac:dyDescent="0.2">
      <c r="A117" s="112"/>
      <c r="B117" s="27" t="s">
        <v>13</v>
      </c>
      <c r="C117" s="76">
        <v>0.01</v>
      </c>
      <c r="D117" s="77">
        <f t="shared" si="14"/>
        <v>2.9999999999999992E-3</v>
      </c>
      <c r="E117" s="78">
        <v>1.2999999999999999E-2</v>
      </c>
    </row>
    <row r="118" spans="1:5" ht="13.5" x14ac:dyDescent="0.2">
      <c r="A118" s="112"/>
      <c r="B118" s="27" t="s">
        <v>15</v>
      </c>
      <c r="C118" s="76">
        <v>1.4E-2</v>
      </c>
      <c r="D118" s="77">
        <f t="shared" si="14"/>
        <v>3.9999999999999983E-3</v>
      </c>
      <c r="E118" s="78">
        <v>1.7999999999999999E-2</v>
      </c>
    </row>
    <row r="119" spans="1:5" ht="13.5" x14ac:dyDescent="0.2">
      <c r="A119" s="112"/>
      <c r="B119" s="27" t="s">
        <v>16</v>
      </c>
      <c r="C119" s="76">
        <v>2.1999999999999999E-2</v>
      </c>
      <c r="D119" s="77">
        <f t="shared" si="14"/>
        <v>2.0000000000000004E-2</v>
      </c>
      <c r="E119" s="78">
        <v>4.2000000000000003E-2</v>
      </c>
    </row>
    <row r="120" spans="1:5" ht="13.5" x14ac:dyDescent="0.2">
      <c r="A120" s="112"/>
      <c r="B120" s="27" t="s">
        <v>17</v>
      </c>
      <c r="C120" s="76">
        <v>2.3E-2</v>
      </c>
      <c r="D120" s="77">
        <f t="shared" si="14"/>
        <v>8.0000000000000002E-3</v>
      </c>
      <c r="E120" s="78">
        <v>3.1E-2</v>
      </c>
    </row>
    <row r="121" spans="1:5" ht="13.5" x14ac:dyDescent="0.2">
      <c r="A121" s="112"/>
      <c r="B121" s="27" t="s">
        <v>12</v>
      </c>
      <c r="C121" s="76">
        <v>0.11700000000000001</v>
      </c>
      <c r="D121" s="77">
        <f t="shared" si="14"/>
        <v>4.9000000000000002E-2</v>
      </c>
      <c r="E121" s="78">
        <v>0.16600000000000001</v>
      </c>
    </row>
    <row r="122" spans="1:5" ht="13.5" x14ac:dyDescent="0.2">
      <c r="A122" s="112"/>
      <c r="B122" s="27" t="s">
        <v>18</v>
      </c>
      <c r="C122" s="76">
        <v>6.0000000000000001E-3</v>
      </c>
      <c r="D122" s="77">
        <f t="shared" si="14"/>
        <v>1.1999999999999999E-2</v>
      </c>
      <c r="E122" s="78">
        <v>1.7999999999999999E-2</v>
      </c>
    </row>
    <row r="123" spans="1:5" ht="13.5" x14ac:dyDescent="0.2">
      <c r="A123" s="112"/>
      <c r="B123" s="27" t="s">
        <v>20</v>
      </c>
      <c r="C123" s="76">
        <v>3.4000000000000002E-2</v>
      </c>
      <c r="D123" s="77">
        <f t="shared" si="14"/>
        <v>3.6000000000000004E-2</v>
      </c>
      <c r="E123" s="78">
        <v>7.0000000000000007E-2</v>
      </c>
    </row>
    <row r="124" spans="1:5" ht="13.5" x14ac:dyDescent="0.2">
      <c r="A124" s="112"/>
      <c r="B124" s="27" t="s">
        <v>21</v>
      </c>
      <c r="C124" s="76">
        <v>4.7E-2</v>
      </c>
      <c r="D124" s="77">
        <f t="shared" si="14"/>
        <v>6.9999999999999993E-3</v>
      </c>
      <c r="E124" s="78">
        <v>5.3999999999999999E-2</v>
      </c>
    </row>
    <row r="125" spans="1:5" ht="13.5" x14ac:dyDescent="0.2">
      <c r="A125" s="112"/>
      <c r="B125" s="27" t="s">
        <v>22</v>
      </c>
      <c r="C125" s="76">
        <v>1.7000000000000001E-2</v>
      </c>
      <c r="D125" s="77">
        <f t="shared" si="14"/>
        <v>4.7E-2</v>
      </c>
      <c r="E125" s="78">
        <v>6.4000000000000001E-2</v>
      </c>
    </row>
    <row r="126" spans="1:5" ht="13.5" x14ac:dyDescent="0.2">
      <c r="A126" s="112"/>
      <c r="B126" s="27" t="s">
        <v>23</v>
      </c>
      <c r="C126" s="76">
        <v>0.02</v>
      </c>
      <c r="D126" s="77">
        <f t="shared" si="14"/>
        <v>6.9999999999999993E-3</v>
      </c>
      <c r="E126" s="78">
        <v>2.7E-2</v>
      </c>
    </row>
    <row r="127" spans="1:5" ht="13.5" x14ac:dyDescent="0.2">
      <c r="A127" s="112"/>
      <c r="B127" s="27" t="s">
        <v>29</v>
      </c>
      <c r="C127" s="76">
        <v>4.0000000000000001E-3</v>
      </c>
      <c r="D127" s="77">
        <f t="shared" si="14"/>
        <v>1E-3</v>
      </c>
      <c r="E127" s="78">
        <v>5.0000000000000001E-3</v>
      </c>
    </row>
    <row r="128" spans="1:5" ht="13.5" x14ac:dyDescent="0.2">
      <c r="A128" s="112"/>
      <c r="B128" s="27" t="s">
        <v>24</v>
      </c>
      <c r="C128" s="76">
        <v>3.4000000000000002E-2</v>
      </c>
      <c r="D128" s="77">
        <f t="shared" si="14"/>
        <v>0</v>
      </c>
      <c r="E128" s="78">
        <v>3.4000000000000002E-2</v>
      </c>
    </row>
    <row r="129" spans="1:6" ht="13.5" x14ac:dyDescent="0.2">
      <c r="A129" s="112"/>
      <c r="B129" s="27" t="s">
        <v>25</v>
      </c>
      <c r="C129" s="76">
        <v>8.0000000000000002E-3</v>
      </c>
      <c r="D129" s="77">
        <f t="shared" si="14"/>
        <v>2E-3</v>
      </c>
      <c r="E129" s="78">
        <v>0.01</v>
      </c>
    </row>
    <row r="130" spans="1:6" ht="13.5" x14ac:dyDescent="0.2">
      <c r="A130" s="112"/>
      <c r="B130" s="27" t="s">
        <v>26</v>
      </c>
      <c r="C130" s="76">
        <v>3.3000000000000002E-2</v>
      </c>
      <c r="D130" s="77">
        <f t="shared" si="14"/>
        <v>2.1999999999999999E-2</v>
      </c>
      <c r="E130" s="78">
        <v>5.5E-2</v>
      </c>
    </row>
    <row r="131" spans="1:6" ht="13.5" x14ac:dyDescent="0.2">
      <c r="A131" s="112"/>
      <c r="B131" s="27" t="s">
        <v>27</v>
      </c>
      <c r="C131" s="76">
        <v>6.0999999999999999E-2</v>
      </c>
      <c r="D131" s="77">
        <f t="shared" si="14"/>
        <v>1.7000000000000001E-2</v>
      </c>
      <c r="E131" s="78">
        <v>7.8E-2</v>
      </c>
    </row>
    <row r="132" spans="1:6" ht="13.5" x14ac:dyDescent="0.2">
      <c r="A132" s="112"/>
      <c r="B132" s="27" t="s">
        <v>28</v>
      </c>
      <c r="C132" s="76">
        <v>2.5000000000000001E-2</v>
      </c>
      <c r="D132" s="77">
        <f t="shared" si="14"/>
        <v>6.9999999999999993E-3</v>
      </c>
      <c r="E132" s="78">
        <v>3.2000000000000001E-2</v>
      </c>
    </row>
    <row r="133" spans="1:6" ht="13.5" x14ac:dyDescent="0.2">
      <c r="A133" s="112"/>
      <c r="B133" s="27" t="s">
        <v>14</v>
      </c>
      <c r="C133" s="76">
        <v>0.05</v>
      </c>
      <c r="D133" s="77">
        <f t="shared" si="14"/>
        <v>3.3000000000000002E-2</v>
      </c>
      <c r="E133" s="78">
        <v>8.3000000000000004E-2</v>
      </c>
    </row>
    <row r="134" spans="1:6" ht="13.5" x14ac:dyDescent="0.2">
      <c r="A134" s="112"/>
      <c r="B134" s="27" t="s">
        <v>10</v>
      </c>
      <c r="C134" s="76">
        <v>2.5000000000000001E-2</v>
      </c>
      <c r="D134" s="77">
        <f t="shared" si="14"/>
        <v>9.0000000000000011E-3</v>
      </c>
      <c r="E134" s="78">
        <v>3.4000000000000002E-2</v>
      </c>
    </row>
    <row r="135" spans="1:6" ht="13.5" x14ac:dyDescent="0.2">
      <c r="A135" s="112"/>
      <c r="B135" s="27" t="s">
        <v>104</v>
      </c>
      <c r="C135" s="76">
        <v>8.0000000000000002E-3</v>
      </c>
      <c r="D135" s="77">
        <f t="shared" si="14"/>
        <v>2E-3</v>
      </c>
      <c r="E135" s="78">
        <v>0.01</v>
      </c>
    </row>
    <row r="136" spans="1:6" ht="13.5" x14ac:dyDescent="0.2">
      <c r="A136" s="112"/>
      <c r="B136" s="148"/>
      <c r="C136" s="183"/>
      <c r="D136" s="184"/>
      <c r="E136" s="185"/>
    </row>
    <row r="137" spans="1:6" ht="14.25" thickBot="1" x14ac:dyDescent="0.25">
      <c r="A137" s="113"/>
      <c r="B137" s="61" t="s">
        <v>6</v>
      </c>
      <c r="C137" s="79">
        <v>0.65200000000000002</v>
      </c>
      <c r="D137" s="80">
        <f>E137-C137</f>
        <v>0.34799999999999998</v>
      </c>
      <c r="E137" s="81">
        <v>1</v>
      </c>
    </row>
    <row r="139" spans="1:6" x14ac:dyDescent="0.2">
      <c r="A139" s="1">
        <v>2010</v>
      </c>
    </row>
    <row r="140" spans="1:6" ht="13.15" customHeight="1" x14ac:dyDescent="0.2">
      <c r="A140" s="254"/>
      <c r="B140" s="255"/>
      <c r="C140" s="286" t="s">
        <v>64</v>
      </c>
      <c r="D140" s="287"/>
      <c r="E140" s="287"/>
      <c r="F140" s="288"/>
    </row>
    <row r="141" spans="1:6" ht="13.15" customHeight="1" x14ac:dyDescent="0.2">
      <c r="A141" s="256"/>
      <c r="B141" s="46"/>
      <c r="C141" s="286" t="s">
        <v>35</v>
      </c>
      <c r="D141" s="287"/>
      <c r="E141" s="287"/>
      <c r="F141" s="288"/>
    </row>
    <row r="142" spans="1:6" ht="13.15" customHeight="1" x14ac:dyDescent="0.2">
      <c r="A142" s="257"/>
      <c r="B142" s="258"/>
      <c r="C142" s="262" t="s">
        <v>42</v>
      </c>
      <c r="D142" s="263" t="s">
        <v>32</v>
      </c>
      <c r="E142" s="263" t="s">
        <v>43</v>
      </c>
      <c r="F142" s="264" t="s">
        <v>31</v>
      </c>
    </row>
    <row r="143" spans="1:6" ht="13.15" customHeight="1" x14ac:dyDescent="0.2">
      <c r="A143" s="250" t="s">
        <v>34</v>
      </c>
      <c r="B143" s="251" t="s">
        <v>8</v>
      </c>
      <c r="C143" s="252">
        <f>F7</f>
        <v>6</v>
      </c>
      <c r="D143" s="253">
        <f t="shared" ref="D143:D172" si="15">C143/$O$38</f>
        <v>6.3091482649842269E-3</v>
      </c>
      <c r="E143" s="252">
        <f t="shared" ref="E143:E172" si="16">$O7-C143</f>
        <v>28</v>
      </c>
      <c r="F143" s="253">
        <f t="shared" ref="F143:F172" si="17">E143/$O$38</f>
        <v>2.9442691903259727E-2</v>
      </c>
    </row>
    <row r="144" spans="1:6" ht="13.15" customHeight="1" x14ac:dyDescent="0.2">
      <c r="A144" s="154"/>
      <c r="B144" s="153" t="s">
        <v>9</v>
      </c>
      <c r="C144" s="48">
        <f t="shared" ref="C144:C174" si="18">F8</f>
        <v>14</v>
      </c>
      <c r="D144" s="49">
        <f t="shared" si="15"/>
        <v>1.4721345951629864E-2</v>
      </c>
      <c r="E144" s="48">
        <f t="shared" si="16"/>
        <v>19</v>
      </c>
      <c r="F144" s="49">
        <f t="shared" si="17"/>
        <v>1.9978969505783387E-2</v>
      </c>
    </row>
    <row r="145" spans="1:6" ht="13.15" customHeight="1" x14ac:dyDescent="0.2">
      <c r="A145" s="154"/>
      <c r="B145" s="153" t="s">
        <v>45</v>
      </c>
      <c r="C145" s="48">
        <f t="shared" si="18"/>
        <v>1</v>
      </c>
      <c r="D145" s="49">
        <f t="shared" si="15"/>
        <v>1.0515247108307045E-3</v>
      </c>
      <c r="E145" s="48">
        <f t="shared" si="16"/>
        <v>4</v>
      </c>
      <c r="F145" s="49">
        <f t="shared" si="17"/>
        <v>4.206098843322818E-3</v>
      </c>
    </row>
    <row r="146" spans="1:6" ht="13.15" customHeight="1" x14ac:dyDescent="0.2">
      <c r="A146" s="154"/>
      <c r="B146" s="153" t="s">
        <v>46</v>
      </c>
      <c r="C146" s="48">
        <f t="shared" si="18"/>
        <v>4</v>
      </c>
      <c r="D146" s="49">
        <f t="shared" si="15"/>
        <v>4.206098843322818E-3</v>
      </c>
      <c r="E146" s="48">
        <f t="shared" si="16"/>
        <v>51</v>
      </c>
      <c r="F146" s="49">
        <f t="shared" si="17"/>
        <v>5.362776025236593E-2</v>
      </c>
    </row>
    <row r="147" spans="1:6" ht="13.15" customHeight="1" x14ac:dyDescent="0.2">
      <c r="A147" s="154"/>
      <c r="B147" s="153" t="s">
        <v>19</v>
      </c>
      <c r="C147" s="48">
        <f t="shared" si="18"/>
        <v>5</v>
      </c>
      <c r="D147" s="49">
        <f t="shared" si="15"/>
        <v>5.2576235541535229E-3</v>
      </c>
      <c r="E147" s="48">
        <f t="shared" si="16"/>
        <v>33</v>
      </c>
      <c r="F147" s="49">
        <f t="shared" si="17"/>
        <v>3.4700315457413249E-2</v>
      </c>
    </row>
    <row r="148" spans="1:6" ht="13.15" customHeight="1" x14ac:dyDescent="0.2">
      <c r="A148" s="154"/>
      <c r="B148" s="153" t="s">
        <v>11</v>
      </c>
      <c r="C148" s="48">
        <f t="shared" si="18"/>
        <v>7</v>
      </c>
      <c r="D148" s="49">
        <f t="shared" si="15"/>
        <v>7.3606729758149319E-3</v>
      </c>
      <c r="E148" s="48">
        <f t="shared" si="16"/>
        <v>33</v>
      </c>
      <c r="F148" s="49">
        <f t="shared" si="17"/>
        <v>3.4700315457413249E-2</v>
      </c>
    </row>
    <row r="149" spans="1:6" ht="13.15" customHeight="1" x14ac:dyDescent="0.2">
      <c r="A149" s="154"/>
      <c r="B149" s="153" t="s">
        <v>13</v>
      </c>
      <c r="C149" s="48">
        <f t="shared" si="18"/>
        <v>4</v>
      </c>
      <c r="D149" s="49">
        <f t="shared" si="15"/>
        <v>4.206098843322818E-3</v>
      </c>
      <c r="E149" s="48">
        <f t="shared" si="16"/>
        <v>3</v>
      </c>
      <c r="F149" s="49">
        <f t="shared" si="17"/>
        <v>3.1545741324921135E-3</v>
      </c>
    </row>
    <row r="150" spans="1:6" ht="13.15" customHeight="1" x14ac:dyDescent="0.2">
      <c r="A150" s="154"/>
      <c r="B150" s="153" t="s">
        <v>15</v>
      </c>
      <c r="C150" s="48">
        <f t="shared" si="18"/>
        <v>2</v>
      </c>
      <c r="D150" s="49">
        <f t="shared" si="15"/>
        <v>2.103049421661409E-3</v>
      </c>
      <c r="E150" s="48">
        <f t="shared" si="16"/>
        <v>16</v>
      </c>
      <c r="F150" s="49">
        <f t="shared" si="17"/>
        <v>1.6824395373291272E-2</v>
      </c>
    </row>
    <row r="151" spans="1:6" ht="13.15" customHeight="1" x14ac:dyDescent="0.2">
      <c r="A151" s="154"/>
      <c r="B151" s="153" t="s">
        <v>16</v>
      </c>
      <c r="C151" s="48">
        <f t="shared" si="18"/>
        <v>16</v>
      </c>
      <c r="D151" s="49">
        <f t="shared" si="15"/>
        <v>1.6824395373291272E-2</v>
      </c>
      <c r="E151" s="48">
        <f t="shared" si="16"/>
        <v>22</v>
      </c>
      <c r="F151" s="49">
        <f t="shared" si="17"/>
        <v>2.3133543638275498E-2</v>
      </c>
    </row>
    <row r="152" spans="1:6" ht="13.15" customHeight="1" x14ac:dyDescent="0.2">
      <c r="A152" s="154"/>
      <c r="B152" s="153" t="s">
        <v>17</v>
      </c>
      <c r="C152" s="48">
        <f t="shared" si="18"/>
        <v>4</v>
      </c>
      <c r="D152" s="49">
        <f t="shared" si="15"/>
        <v>4.206098843322818E-3</v>
      </c>
      <c r="E152" s="48">
        <f t="shared" si="16"/>
        <v>14</v>
      </c>
      <c r="F152" s="49">
        <f t="shared" si="17"/>
        <v>1.4721345951629864E-2</v>
      </c>
    </row>
    <row r="153" spans="1:6" ht="13.15" customHeight="1" x14ac:dyDescent="0.2">
      <c r="A153" s="154"/>
      <c r="B153" s="153" t="s">
        <v>47</v>
      </c>
      <c r="C153" s="48">
        <f t="shared" si="18"/>
        <v>0</v>
      </c>
      <c r="D153" s="49">
        <f t="shared" si="15"/>
        <v>0</v>
      </c>
      <c r="E153" s="48">
        <f t="shared" si="16"/>
        <v>16</v>
      </c>
      <c r="F153" s="49">
        <f t="shared" si="17"/>
        <v>1.6824395373291272E-2</v>
      </c>
    </row>
    <row r="154" spans="1:6" ht="13.15" customHeight="1" x14ac:dyDescent="0.2">
      <c r="A154" s="154"/>
      <c r="B154" s="153" t="s">
        <v>12</v>
      </c>
      <c r="C154" s="48">
        <f t="shared" si="18"/>
        <v>20</v>
      </c>
      <c r="D154" s="49">
        <f t="shared" si="15"/>
        <v>2.1030494216614092E-2</v>
      </c>
      <c r="E154" s="48">
        <f t="shared" si="16"/>
        <v>79</v>
      </c>
      <c r="F154" s="49">
        <f t="shared" si="17"/>
        <v>8.3070452155625654E-2</v>
      </c>
    </row>
    <row r="155" spans="1:6" ht="13.15" customHeight="1" x14ac:dyDescent="0.2">
      <c r="A155" s="154"/>
      <c r="B155" s="153" t="s">
        <v>18</v>
      </c>
      <c r="C155" s="48">
        <f t="shared" si="18"/>
        <v>0</v>
      </c>
      <c r="D155" s="49">
        <f t="shared" si="15"/>
        <v>0</v>
      </c>
      <c r="E155" s="48">
        <f t="shared" si="16"/>
        <v>31</v>
      </c>
      <c r="F155" s="49">
        <f t="shared" si="17"/>
        <v>3.2597266035751839E-2</v>
      </c>
    </row>
    <row r="156" spans="1:6" ht="13.15" customHeight="1" x14ac:dyDescent="0.2">
      <c r="A156" s="154"/>
      <c r="B156" s="153" t="s">
        <v>20</v>
      </c>
      <c r="C156" s="48">
        <f t="shared" si="18"/>
        <v>7</v>
      </c>
      <c r="D156" s="49">
        <f t="shared" si="15"/>
        <v>7.3606729758149319E-3</v>
      </c>
      <c r="E156" s="48">
        <f t="shared" si="16"/>
        <v>40</v>
      </c>
      <c r="F156" s="49">
        <f t="shared" si="17"/>
        <v>4.2060988433228183E-2</v>
      </c>
    </row>
    <row r="157" spans="1:6" ht="13.15" customHeight="1" x14ac:dyDescent="0.2">
      <c r="A157" s="154"/>
      <c r="B157" s="153" t="s">
        <v>21</v>
      </c>
      <c r="C157" s="48">
        <f t="shared" si="18"/>
        <v>1</v>
      </c>
      <c r="D157" s="49">
        <f t="shared" si="15"/>
        <v>1.0515247108307045E-3</v>
      </c>
      <c r="E157" s="48">
        <f t="shared" si="16"/>
        <v>28</v>
      </c>
      <c r="F157" s="49">
        <f t="shared" si="17"/>
        <v>2.9442691903259727E-2</v>
      </c>
    </row>
    <row r="158" spans="1:6" ht="13.15" customHeight="1" x14ac:dyDescent="0.2">
      <c r="A158" s="154"/>
      <c r="B158" s="153" t="s">
        <v>22</v>
      </c>
      <c r="C158" s="48">
        <f t="shared" si="18"/>
        <v>4</v>
      </c>
      <c r="D158" s="49">
        <f t="shared" si="15"/>
        <v>4.206098843322818E-3</v>
      </c>
      <c r="E158" s="48">
        <f t="shared" si="16"/>
        <v>113</v>
      </c>
      <c r="F158" s="49">
        <f t="shared" si="17"/>
        <v>0.11882229232386961</v>
      </c>
    </row>
    <row r="159" spans="1:6" ht="13.15" customHeight="1" x14ac:dyDescent="0.2">
      <c r="A159" s="154"/>
      <c r="B159" s="153" t="s">
        <v>48</v>
      </c>
      <c r="C159" s="48">
        <f t="shared" si="18"/>
        <v>0</v>
      </c>
      <c r="D159" s="49">
        <f t="shared" si="15"/>
        <v>0</v>
      </c>
      <c r="E159" s="48">
        <f t="shared" si="16"/>
        <v>27</v>
      </c>
      <c r="F159" s="49">
        <f t="shared" si="17"/>
        <v>2.8391167192429023E-2</v>
      </c>
    </row>
    <row r="160" spans="1:6" ht="13.15" customHeight="1" x14ac:dyDescent="0.2">
      <c r="A160" s="154"/>
      <c r="B160" s="153" t="s">
        <v>23</v>
      </c>
      <c r="C160" s="48">
        <f t="shared" si="18"/>
        <v>0</v>
      </c>
      <c r="D160" s="49">
        <f t="shared" si="15"/>
        <v>0</v>
      </c>
      <c r="E160" s="48">
        <f t="shared" si="16"/>
        <v>3</v>
      </c>
      <c r="F160" s="49">
        <f t="shared" si="17"/>
        <v>3.1545741324921135E-3</v>
      </c>
    </row>
    <row r="161" spans="1:6" ht="13.15" customHeight="1" x14ac:dyDescent="0.2">
      <c r="A161" s="154"/>
      <c r="B161" s="153" t="s">
        <v>29</v>
      </c>
      <c r="C161" s="48">
        <f t="shared" si="18"/>
        <v>1</v>
      </c>
      <c r="D161" s="49">
        <f t="shared" si="15"/>
        <v>1.0515247108307045E-3</v>
      </c>
      <c r="E161" s="48">
        <f t="shared" si="16"/>
        <v>4</v>
      </c>
      <c r="F161" s="49">
        <f t="shared" si="17"/>
        <v>4.206098843322818E-3</v>
      </c>
    </row>
    <row r="162" spans="1:6" ht="13.15" customHeight="1" x14ac:dyDescent="0.2">
      <c r="A162" s="154"/>
      <c r="B162" s="153" t="s">
        <v>24</v>
      </c>
      <c r="C162" s="48">
        <f t="shared" si="18"/>
        <v>6</v>
      </c>
      <c r="D162" s="49">
        <f t="shared" si="15"/>
        <v>6.3091482649842269E-3</v>
      </c>
      <c r="E162" s="48">
        <f t="shared" si="16"/>
        <v>2</v>
      </c>
      <c r="F162" s="49">
        <f t="shared" si="17"/>
        <v>2.103049421661409E-3</v>
      </c>
    </row>
    <row r="163" spans="1:6" ht="13.15" customHeight="1" x14ac:dyDescent="0.2">
      <c r="A163" s="154"/>
      <c r="B163" s="153" t="s">
        <v>25</v>
      </c>
      <c r="C163" s="48">
        <f t="shared" si="18"/>
        <v>6</v>
      </c>
      <c r="D163" s="49">
        <f t="shared" si="15"/>
        <v>6.3091482649842269E-3</v>
      </c>
      <c r="E163" s="48">
        <f t="shared" si="16"/>
        <v>8</v>
      </c>
      <c r="F163" s="49">
        <f t="shared" si="17"/>
        <v>8.4121976866456359E-3</v>
      </c>
    </row>
    <row r="164" spans="1:6" ht="13.15" customHeight="1" x14ac:dyDescent="0.2">
      <c r="A164" s="154"/>
      <c r="B164" s="153" t="s">
        <v>26</v>
      </c>
      <c r="C164" s="48">
        <f t="shared" si="18"/>
        <v>2</v>
      </c>
      <c r="D164" s="49">
        <f t="shared" si="15"/>
        <v>2.103049421661409E-3</v>
      </c>
      <c r="E164" s="48">
        <f t="shared" si="16"/>
        <v>32</v>
      </c>
      <c r="F164" s="49">
        <f t="shared" si="17"/>
        <v>3.3648790746582544E-2</v>
      </c>
    </row>
    <row r="165" spans="1:6" ht="13.15" customHeight="1" x14ac:dyDescent="0.2">
      <c r="A165" s="154"/>
      <c r="B165" s="153" t="s">
        <v>49</v>
      </c>
      <c r="C165" s="48">
        <f t="shared" si="18"/>
        <v>1</v>
      </c>
      <c r="D165" s="49">
        <f t="shared" si="15"/>
        <v>1.0515247108307045E-3</v>
      </c>
      <c r="E165" s="48">
        <f t="shared" si="16"/>
        <v>25</v>
      </c>
      <c r="F165" s="49">
        <f t="shared" si="17"/>
        <v>2.6288117770767613E-2</v>
      </c>
    </row>
    <row r="166" spans="1:6" ht="13.15" customHeight="1" x14ac:dyDescent="0.2">
      <c r="A166" s="154"/>
      <c r="B166" s="153" t="s">
        <v>50</v>
      </c>
      <c r="C166" s="48">
        <f t="shared" si="18"/>
        <v>0</v>
      </c>
      <c r="D166" s="49">
        <f t="shared" si="15"/>
        <v>0</v>
      </c>
      <c r="E166" s="48">
        <f t="shared" si="16"/>
        <v>29</v>
      </c>
      <c r="F166" s="49">
        <f t="shared" si="17"/>
        <v>3.0494216614090432E-2</v>
      </c>
    </row>
    <row r="167" spans="1:6" ht="13.15" customHeight="1" x14ac:dyDescent="0.2">
      <c r="A167" s="154"/>
      <c r="B167" s="153" t="s">
        <v>44</v>
      </c>
      <c r="C167" s="48">
        <f t="shared" si="18"/>
        <v>10</v>
      </c>
      <c r="D167" s="49">
        <f t="shared" si="15"/>
        <v>1.0515247108307046E-2</v>
      </c>
      <c r="E167" s="48">
        <f t="shared" si="16"/>
        <v>47</v>
      </c>
      <c r="F167" s="49">
        <f t="shared" si="17"/>
        <v>4.9421661409043111E-2</v>
      </c>
    </row>
    <row r="168" spans="1:6" ht="13.15" customHeight="1" x14ac:dyDescent="0.2">
      <c r="A168" s="154"/>
      <c r="B168" s="153" t="s">
        <v>28</v>
      </c>
      <c r="C168" s="48">
        <f t="shared" si="18"/>
        <v>10</v>
      </c>
      <c r="D168" s="49">
        <f t="shared" si="15"/>
        <v>1.0515247108307046E-2</v>
      </c>
      <c r="E168" s="48">
        <f t="shared" si="16"/>
        <v>13</v>
      </c>
      <c r="F168" s="49">
        <f t="shared" si="17"/>
        <v>1.3669821240799159E-2</v>
      </c>
    </row>
    <row r="169" spans="1:6" ht="13.15" customHeight="1" x14ac:dyDescent="0.2">
      <c r="A169" s="154"/>
      <c r="B169" s="153" t="s">
        <v>14</v>
      </c>
      <c r="C169" s="48">
        <f t="shared" si="18"/>
        <v>11</v>
      </c>
      <c r="D169" s="49">
        <f t="shared" si="15"/>
        <v>1.1566771819137749E-2</v>
      </c>
      <c r="E169" s="48">
        <f t="shared" si="16"/>
        <v>44</v>
      </c>
      <c r="F169" s="49">
        <f t="shared" si="17"/>
        <v>4.6267087276550996E-2</v>
      </c>
    </row>
    <row r="170" spans="1:6" ht="13.15" customHeight="1" x14ac:dyDescent="0.2">
      <c r="A170" s="154"/>
      <c r="B170" s="153" t="s">
        <v>39</v>
      </c>
      <c r="C170" s="48">
        <f t="shared" si="18"/>
        <v>4</v>
      </c>
      <c r="D170" s="49">
        <f t="shared" si="15"/>
        <v>4.206098843322818E-3</v>
      </c>
      <c r="E170" s="48">
        <f t="shared" si="16"/>
        <v>8</v>
      </c>
      <c r="F170" s="49">
        <f t="shared" si="17"/>
        <v>8.4121976866456359E-3</v>
      </c>
    </row>
    <row r="171" spans="1:6" ht="13.15" customHeight="1" x14ac:dyDescent="0.2">
      <c r="A171" s="154"/>
      <c r="B171" s="153" t="s">
        <v>10</v>
      </c>
      <c r="C171" s="48">
        <f t="shared" si="18"/>
        <v>8</v>
      </c>
      <c r="D171" s="49">
        <f t="shared" si="15"/>
        <v>8.4121976866456359E-3</v>
      </c>
      <c r="E171" s="48">
        <f t="shared" si="16"/>
        <v>11</v>
      </c>
      <c r="F171" s="49">
        <f t="shared" si="17"/>
        <v>1.1566771819137749E-2</v>
      </c>
    </row>
    <row r="172" spans="1:6" ht="13.15" customHeight="1" x14ac:dyDescent="0.2">
      <c r="A172" s="154"/>
      <c r="B172" s="153" t="s">
        <v>104</v>
      </c>
      <c r="C172" s="48">
        <f t="shared" si="18"/>
        <v>2</v>
      </c>
      <c r="D172" s="49">
        <f t="shared" si="15"/>
        <v>2.103049421661409E-3</v>
      </c>
      <c r="E172" s="48">
        <f t="shared" si="16"/>
        <v>12</v>
      </c>
      <c r="F172" s="49">
        <f t="shared" si="17"/>
        <v>1.2618296529968454E-2</v>
      </c>
    </row>
    <row r="173" spans="1:6" ht="13.15" customHeight="1" x14ac:dyDescent="0.2">
      <c r="A173" s="155"/>
      <c r="B173" s="50"/>
      <c r="C173" s="48"/>
      <c r="D173" s="49"/>
      <c r="E173" s="48"/>
      <c r="F173" s="49"/>
    </row>
    <row r="174" spans="1:6" ht="13.15" customHeight="1" x14ac:dyDescent="0.2">
      <c r="A174" s="83"/>
      <c r="B174" s="51" t="s">
        <v>6</v>
      </c>
      <c r="C174" s="48">
        <f t="shared" si="18"/>
        <v>156</v>
      </c>
      <c r="D174" s="49">
        <f>C174/$O$38</f>
        <v>0.16403785488958991</v>
      </c>
      <c r="E174" s="48">
        <f>$O38-C174</f>
        <v>795</v>
      </c>
      <c r="F174" s="49">
        <f>E174/$O$38</f>
        <v>0.83596214511041012</v>
      </c>
    </row>
    <row r="179" spans="1:5" ht="12.75" thickBot="1" x14ac:dyDescent="0.25">
      <c r="A179" s="1">
        <v>2005</v>
      </c>
    </row>
    <row r="180" spans="1:5" ht="12.75" customHeight="1" thickBot="1" x14ac:dyDescent="0.3">
      <c r="A180" s="71"/>
      <c r="B180" s="71"/>
      <c r="C180" s="289" t="s">
        <v>64</v>
      </c>
      <c r="D180" s="289"/>
      <c r="E180" s="290"/>
    </row>
    <row r="181" spans="1:5" ht="14.25" thickBot="1" x14ac:dyDescent="0.3">
      <c r="A181" s="72"/>
      <c r="B181" s="72"/>
      <c r="C181" s="289" t="s">
        <v>35</v>
      </c>
      <c r="D181" s="289"/>
      <c r="E181" s="289"/>
    </row>
    <row r="182" spans="1:5" ht="14.25" thickBot="1" x14ac:dyDescent="0.3">
      <c r="A182" s="72"/>
      <c r="B182" s="72"/>
      <c r="C182" s="40" t="s">
        <v>32</v>
      </c>
      <c r="D182" s="41" t="s">
        <v>31</v>
      </c>
      <c r="E182" s="42" t="s">
        <v>6</v>
      </c>
    </row>
    <row r="183" spans="1:5" ht="13.5" x14ac:dyDescent="0.2">
      <c r="A183" s="106" t="s">
        <v>34</v>
      </c>
      <c r="B183" s="54" t="s">
        <v>8</v>
      </c>
      <c r="C183" s="73">
        <v>4.0000000000000001E-3</v>
      </c>
      <c r="D183" s="74">
        <f t="shared" ref="D183:D205" si="19">E183-C183</f>
        <v>3.4000000000000002E-2</v>
      </c>
      <c r="E183" s="75">
        <v>3.7999999999999999E-2</v>
      </c>
    </row>
    <row r="184" spans="1:5" ht="13.5" x14ac:dyDescent="0.2">
      <c r="A184" s="112"/>
      <c r="B184" s="27" t="s">
        <v>9</v>
      </c>
      <c r="C184" s="76">
        <v>5.0000000000000001E-3</v>
      </c>
      <c r="D184" s="77">
        <f t="shared" si="19"/>
        <v>1.2999999999999998E-2</v>
      </c>
      <c r="E184" s="78">
        <v>1.7999999999999999E-2</v>
      </c>
    </row>
    <row r="185" spans="1:5" ht="13.5" x14ac:dyDescent="0.2">
      <c r="A185" s="112"/>
      <c r="B185" s="27" t="s">
        <v>19</v>
      </c>
      <c r="C185" s="76">
        <v>1E-3</v>
      </c>
      <c r="D185" s="77">
        <f t="shared" si="19"/>
        <v>1.6E-2</v>
      </c>
      <c r="E185" s="78">
        <v>1.7000000000000001E-2</v>
      </c>
    </row>
    <row r="186" spans="1:5" ht="13.5" x14ac:dyDescent="0.2">
      <c r="A186" s="112"/>
      <c r="B186" s="27" t="s">
        <v>11</v>
      </c>
      <c r="C186" s="76">
        <v>2.1999999999999999E-2</v>
      </c>
      <c r="D186" s="77">
        <f t="shared" si="19"/>
        <v>6.3E-2</v>
      </c>
      <c r="E186" s="78">
        <v>8.5000000000000006E-2</v>
      </c>
    </row>
    <row r="187" spans="1:5" ht="13.5" x14ac:dyDescent="0.2">
      <c r="A187" s="112"/>
      <c r="B187" s="27" t="s">
        <v>13</v>
      </c>
      <c r="C187" s="76">
        <v>8.0000000000000002E-3</v>
      </c>
      <c r="D187" s="77">
        <f t="shared" si="19"/>
        <v>4.9999999999999992E-3</v>
      </c>
      <c r="E187" s="78">
        <v>1.2999999999999999E-2</v>
      </c>
    </row>
    <row r="188" spans="1:5" ht="13.5" x14ac:dyDescent="0.2">
      <c r="A188" s="112"/>
      <c r="B188" s="27" t="s">
        <v>15</v>
      </c>
      <c r="C188" s="76">
        <v>5.0000000000000001E-3</v>
      </c>
      <c r="D188" s="77">
        <f t="shared" si="19"/>
        <v>1.2999999999999998E-2</v>
      </c>
      <c r="E188" s="78">
        <v>1.7999999999999999E-2</v>
      </c>
    </row>
    <row r="189" spans="1:5" ht="13.5" x14ac:dyDescent="0.2">
      <c r="A189" s="112"/>
      <c r="B189" s="27" t="s">
        <v>16</v>
      </c>
      <c r="C189" s="76">
        <v>1.7999999999999999E-2</v>
      </c>
      <c r="D189" s="77">
        <f t="shared" si="19"/>
        <v>2.4000000000000004E-2</v>
      </c>
      <c r="E189" s="78">
        <v>4.2000000000000003E-2</v>
      </c>
    </row>
    <row r="190" spans="1:5" ht="13.5" x14ac:dyDescent="0.2">
      <c r="A190" s="112"/>
      <c r="B190" s="27" t="s">
        <v>17</v>
      </c>
      <c r="C190" s="76">
        <v>1.2999999999999999E-2</v>
      </c>
      <c r="D190" s="77">
        <f t="shared" si="19"/>
        <v>1.8000000000000002E-2</v>
      </c>
      <c r="E190" s="78">
        <v>3.1E-2</v>
      </c>
    </row>
    <row r="191" spans="1:5" ht="13.5" x14ac:dyDescent="0.2">
      <c r="A191" s="112"/>
      <c r="B191" s="27" t="s">
        <v>12</v>
      </c>
      <c r="C191" s="76">
        <v>1.9E-2</v>
      </c>
      <c r="D191" s="77">
        <f t="shared" si="19"/>
        <v>0.14700000000000002</v>
      </c>
      <c r="E191" s="78">
        <v>0.16600000000000001</v>
      </c>
    </row>
    <row r="192" spans="1:5" ht="13.5" x14ac:dyDescent="0.2">
      <c r="A192" s="112"/>
      <c r="B192" s="27" t="s">
        <v>18</v>
      </c>
      <c r="C192" s="76">
        <v>0</v>
      </c>
      <c r="D192" s="77">
        <f t="shared" si="19"/>
        <v>1.7999999999999999E-2</v>
      </c>
      <c r="E192" s="78">
        <v>1.7999999999999999E-2</v>
      </c>
    </row>
    <row r="193" spans="1:5" ht="13.5" x14ac:dyDescent="0.2">
      <c r="A193" s="112"/>
      <c r="B193" s="27" t="s">
        <v>20</v>
      </c>
      <c r="C193" s="76">
        <v>0.01</v>
      </c>
      <c r="D193" s="77">
        <f t="shared" si="19"/>
        <v>6.0000000000000005E-2</v>
      </c>
      <c r="E193" s="78">
        <v>7.0000000000000007E-2</v>
      </c>
    </row>
    <row r="194" spans="1:5" ht="13.5" x14ac:dyDescent="0.2">
      <c r="A194" s="112"/>
      <c r="B194" s="27" t="s">
        <v>21</v>
      </c>
      <c r="C194" s="76">
        <v>1.7000000000000001E-2</v>
      </c>
      <c r="D194" s="77">
        <f t="shared" si="19"/>
        <v>3.6999999999999998E-2</v>
      </c>
      <c r="E194" s="78">
        <v>5.3999999999999999E-2</v>
      </c>
    </row>
    <row r="195" spans="1:5" ht="13.5" x14ac:dyDescent="0.2">
      <c r="A195" s="112"/>
      <c r="B195" s="27" t="s">
        <v>22</v>
      </c>
      <c r="C195" s="76">
        <v>1.0999999999999999E-2</v>
      </c>
      <c r="D195" s="77">
        <f t="shared" si="19"/>
        <v>5.3000000000000005E-2</v>
      </c>
      <c r="E195" s="78">
        <v>6.4000000000000001E-2</v>
      </c>
    </row>
    <row r="196" spans="1:5" ht="13.5" x14ac:dyDescent="0.2">
      <c r="A196" s="112"/>
      <c r="B196" s="27" t="s">
        <v>23</v>
      </c>
      <c r="C196" s="76">
        <v>3.0000000000000001E-3</v>
      </c>
      <c r="D196" s="77">
        <f t="shared" si="19"/>
        <v>2.4E-2</v>
      </c>
      <c r="E196" s="78">
        <v>2.7E-2</v>
      </c>
    </row>
    <row r="197" spans="1:5" ht="13.5" x14ac:dyDescent="0.2">
      <c r="A197" s="112"/>
      <c r="B197" s="27" t="s">
        <v>29</v>
      </c>
      <c r="C197" s="76">
        <v>3.0000000000000001E-3</v>
      </c>
      <c r="D197" s="77">
        <f t="shared" si="19"/>
        <v>2E-3</v>
      </c>
      <c r="E197" s="78">
        <v>5.0000000000000001E-3</v>
      </c>
    </row>
    <row r="198" spans="1:5" ht="13.5" x14ac:dyDescent="0.2">
      <c r="A198" s="112"/>
      <c r="B198" s="27" t="s">
        <v>24</v>
      </c>
      <c r="C198" s="76">
        <v>3.1E-2</v>
      </c>
      <c r="D198" s="77">
        <f t="shared" si="19"/>
        <v>3.0000000000000027E-3</v>
      </c>
      <c r="E198" s="78">
        <v>3.4000000000000002E-2</v>
      </c>
    </row>
    <row r="199" spans="1:5" ht="13.5" x14ac:dyDescent="0.2">
      <c r="A199" s="112"/>
      <c r="B199" s="27" t="s">
        <v>25</v>
      </c>
      <c r="C199" s="76">
        <v>5.0000000000000001E-3</v>
      </c>
      <c r="D199" s="77">
        <f t="shared" si="19"/>
        <v>5.0000000000000001E-3</v>
      </c>
      <c r="E199" s="78">
        <v>0.01</v>
      </c>
    </row>
    <row r="200" spans="1:5" ht="13.5" x14ac:dyDescent="0.2">
      <c r="A200" s="112"/>
      <c r="B200" s="27" t="s">
        <v>26</v>
      </c>
      <c r="C200" s="76">
        <v>3.0000000000000001E-3</v>
      </c>
      <c r="D200" s="77">
        <f t="shared" si="19"/>
        <v>5.1999999999999998E-2</v>
      </c>
      <c r="E200" s="78">
        <v>5.5E-2</v>
      </c>
    </row>
    <row r="201" spans="1:5" ht="13.5" x14ac:dyDescent="0.2">
      <c r="A201" s="112"/>
      <c r="B201" s="27" t="s">
        <v>27</v>
      </c>
      <c r="C201" s="76">
        <v>5.0000000000000001E-3</v>
      </c>
      <c r="D201" s="77">
        <f t="shared" si="19"/>
        <v>7.2999999999999995E-2</v>
      </c>
      <c r="E201" s="78">
        <v>7.8E-2</v>
      </c>
    </row>
    <row r="202" spans="1:5" ht="13.5" x14ac:dyDescent="0.2">
      <c r="A202" s="112"/>
      <c r="B202" s="27" t="s">
        <v>28</v>
      </c>
      <c r="C202" s="76">
        <v>0.02</v>
      </c>
      <c r="D202" s="77">
        <f t="shared" si="19"/>
        <v>1.2E-2</v>
      </c>
      <c r="E202" s="78">
        <v>3.2000000000000001E-2</v>
      </c>
    </row>
    <row r="203" spans="1:5" ht="13.5" x14ac:dyDescent="0.2">
      <c r="A203" s="112"/>
      <c r="B203" s="27" t="s">
        <v>14</v>
      </c>
      <c r="C203" s="76">
        <v>0.02</v>
      </c>
      <c r="D203" s="77">
        <f t="shared" si="19"/>
        <v>6.3E-2</v>
      </c>
      <c r="E203" s="78">
        <v>8.3000000000000004E-2</v>
      </c>
    </row>
    <row r="204" spans="1:5" ht="13.5" x14ac:dyDescent="0.2">
      <c r="A204" s="112"/>
      <c r="B204" s="27" t="s">
        <v>10</v>
      </c>
      <c r="C204" s="76">
        <v>1.7000000000000001E-2</v>
      </c>
      <c r="D204" s="77">
        <f t="shared" si="19"/>
        <v>1.7000000000000001E-2</v>
      </c>
      <c r="E204" s="78">
        <v>3.4000000000000002E-2</v>
      </c>
    </row>
    <row r="205" spans="1:5" ht="13.5" x14ac:dyDescent="0.2">
      <c r="A205" s="112"/>
      <c r="B205" s="27" t="s">
        <v>104</v>
      </c>
      <c r="C205" s="76">
        <v>4.0000000000000001E-3</v>
      </c>
      <c r="D205" s="77">
        <f t="shared" si="19"/>
        <v>6.0000000000000001E-3</v>
      </c>
      <c r="E205" s="78">
        <v>0.01</v>
      </c>
    </row>
    <row r="206" spans="1:5" ht="13.5" x14ac:dyDescent="0.2">
      <c r="A206" s="112"/>
      <c r="B206" s="148"/>
      <c r="C206" s="183"/>
      <c r="D206" s="184"/>
      <c r="E206" s="185"/>
    </row>
    <row r="207" spans="1:5" ht="14.25" thickBot="1" x14ac:dyDescent="0.25">
      <c r="A207" s="113"/>
      <c r="B207" s="61" t="s">
        <v>6</v>
      </c>
      <c r="C207" s="79">
        <v>0.24199999999999999</v>
      </c>
      <c r="D207" s="80">
        <f>E207-C207</f>
        <v>0.75800000000000001</v>
      </c>
      <c r="E207" s="81">
        <v>1</v>
      </c>
    </row>
    <row r="209" spans="1:6" x14ac:dyDescent="0.2">
      <c r="A209" s="1">
        <v>2010</v>
      </c>
    </row>
    <row r="210" spans="1:6" ht="23.45" customHeight="1" x14ac:dyDescent="0.2">
      <c r="A210" s="254"/>
      <c r="B210" s="255"/>
      <c r="C210" s="286" t="s">
        <v>65</v>
      </c>
      <c r="D210" s="287"/>
      <c r="E210" s="287"/>
      <c r="F210" s="288"/>
    </row>
    <row r="211" spans="1:6" ht="13.15" customHeight="1" x14ac:dyDescent="0.2">
      <c r="A211" s="256"/>
      <c r="B211" s="46"/>
      <c r="C211" s="286" t="s">
        <v>35</v>
      </c>
      <c r="D211" s="287"/>
      <c r="E211" s="287"/>
      <c r="F211" s="288"/>
    </row>
    <row r="212" spans="1:6" ht="13.15" customHeight="1" x14ac:dyDescent="0.2">
      <c r="A212" s="257"/>
      <c r="B212" s="258"/>
      <c r="C212" s="262" t="s">
        <v>42</v>
      </c>
      <c r="D212" s="263" t="s">
        <v>32</v>
      </c>
      <c r="E212" s="263" t="s">
        <v>43</v>
      </c>
      <c r="F212" s="264" t="s">
        <v>31</v>
      </c>
    </row>
    <row r="213" spans="1:6" ht="13.15" customHeight="1" x14ac:dyDescent="0.2">
      <c r="A213" s="250" t="s">
        <v>34</v>
      </c>
      <c r="B213" s="251" t="s">
        <v>8</v>
      </c>
      <c r="C213" s="252">
        <f>I7</f>
        <v>22</v>
      </c>
      <c r="D213" s="253">
        <f t="shared" ref="D213:D242" si="20">C213/$O$38</f>
        <v>2.3133543638275498E-2</v>
      </c>
      <c r="E213" s="252">
        <f t="shared" ref="E213:E242" si="21">$O7-C213</f>
        <v>12</v>
      </c>
      <c r="F213" s="253">
        <f t="shared" ref="F213:F242" si="22">E213/$O$38</f>
        <v>1.2618296529968454E-2</v>
      </c>
    </row>
    <row r="214" spans="1:6" ht="13.15" customHeight="1" x14ac:dyDescent="0.2">
      <c r="A214" s="154"/>
      <c r="B214" s="153" t="s">
        <v>9</v>
      </c>
      <c r="C214" s="48">
        <f t="shared" ref="C214:C244" si="23">I8</f>
        <v>16</v>
      </c>
      <c r="D214" s="49">
        <f t="shared" si="20"/>
        <v>1.6824395373291272E-2</v>
      </c>
      <c r="E214" s="48">
        <f t="shared" si="21"/>
        <v>17</v>
      </c>
      <c r="F214" s="49">
        <f t="shared" si="22"/>
        <v>1.7875920084121977E-2</v>
      </c>
    </row>
    <row r="215" spans="1:6" ht="13.15" customHeight="1" x14ac:dyDescent="0.2">
      <c r="A215" s="154"/>
      <c r="B215" s="153" t="s">
        <v>45</v>
      </c>
      <c r="C215" s="48">
        <f t="shared" si="23"/>
        <v>0</v>
      </c>
      <c r="D215" s="49">
        <f t="shared" si="20"/>
        <v>0</v>
      </c>
      <c r="E215" s="48">
        <f t="shared" si="21"/>
        <v>5</v>
      </c>
      <c r="F215" s="49">
        <f t="shared" si="22"/>
        <v>5.2576235541535229E-3</v>
      </c>
    </row>
    <row r="216" spans="1:6" ht="13.15" customHeight="1" x14ac:dyDescent="0.2">
      <c r="A216" s="154"/>
      <c r="B216" s="153" t="s">
        <v>46</v>
      </c>
      <c r="C216" s="48">
        <f t="shared" si="23"/>
        <v>12</v>
      </c>
      <c r="D216" s="49">
        <f t="shared" si="20"/>
        <v>1.2618296529968454E-2</v>
      </c>
      <c r="E216" s="48">
        <f t="shared" si="21"/>
        <v>43</v>
      </c>
      <c r="F216" s="49">
        <f t="shared" si="22"/>
        <v>4.5215562565720298E-2</v>
      </c>
    </row>
    <row r="217" spans="1:6" ht="13.15" customHeight="1" x14ac:dyDescent="0.2">
      <c r="A217" s="154"/>
      <c r="B217" s="153" t="s">
        <v>19</v>
      </c>
      <c r="C217" s="48">
        <f t="shared" si="23"/>
        <v>17</v>
      </c>
      <c r="D217" s="49">
        <f t="shared" si="20"/>
        <v>1.7875920084121977E-2</v>
      </c>
      <c r="E217" s="48">
        <f t="shared" si="21"/>
        <v>21</v>
      </c>
      <c r="F217" s="49">
        <f t="shared" si="22"/>
        <v>2.2082018927444796E-2</v>
      </c>
    </row>
    <row r="218" spans="1:6" ht="13.15" customHeight="1" x14ac:dyDescent="0.2">
      <c r="A218" s="154"/>
      <c r="B218" s="153" t="s">
        <v>11</v>
      </c>
      <c r="C218" s="48">
        <f t="shared" si="23"/>
        <v>30</v>
      </c>
      <c r="D218" s="49">
        <f t="shared" si="20"/>
        <v>3.1545741324921134E-2</v>
      </c>
      <c r="E218" s="48">
        <f t="shared" si="21"/>
        <v>10</v>
      </c>
      <c r="F218" s="49">
        <f t="shared" si="22"/>
        <v>1.0515247108307046E-2</v>
      </c>
    </row>
    <row r="219" spans="1:6" ht="13.15" customHeight="1" x14ac:dyDescent="0.2">
      <c r="A219" s="154"/>
      <c r="B219" s="153" t="s">
        <v>13</v>
      </c>
      <c r="C219" s="48">
        <f t="shared" si="23"/>
        <v>3</v>
      </c>
      <c r="D219" s="49">
        <f t="shared" si="20"/>
        <v>3.1545741324921135E-3</v>
      </c>
      <c r="E219" s="48">
        <f t="shared" si="21"/>
        <v>4</v>
      </c>
      <c r="F219" s="49">
        <f t="shared" si="22"/>
        <v>4.206098843322818E-3</v>
      </c>
    </row>
    <row r="220" spans="1:6" ht="13.15" customHeight="1" x14ac:dyDescent="0.2">
      <c r="A220" s="154"/>
      <c r="B220" s="153" t="s">
        <v>15</v>
      </c>
      <c r="C220" s="48">
        <f t="shared" si="23"/>
        <v>12</v>
      </c>
      <c r="D220" s="49">
        <f t="shared" si="20"/>
        <v>1.2618296529968454E-2</v>
      </c>
      <c r="E220" s="48">
        <f t="shared" si="21"/>
        <v>6</v>
      </c>
      <c r="F220" s="49">
        <f t="shared" si="22"/>
        <v>6.3091482649842269E-3</v>
      </c>
    </row>
    <row r="221" spans="1:6" ht="13.15" customHeight="1" x14ac:dyDescent="0.2">
      <c r="A221" s="154"/>
      <c r="B221" s="153" t="s">
        <v>16</v>
      </c>
      <c r="C221" s="48">
        <f t="shared" si="23"/>
        <v>22</v>
      </c>
      <c r="D221" s="49">
        <f t="shared" si="20"/>
        <v>2.3133543638275498E-2</v>
      </c>
      <c r="E221" s="48">
        <f t="shared" si="21"/>
        <v>16</v>
      </c>
      <c r="F221" s="49">
        <f t="shared" si="22"/>
        <v>1.6824395373291272E-2</v>
      </c>
    </row>
    <row r="222" spans="1:6" ht="13.15" customHeight="1" x14ac:dyDescent="0.2">
      <c r="A222" s="154"/>
      <c r="B222" s="153" t="s">
        <v>17</v>
      </c>
      <c r="C222" s="48">
        <f t="shared" si="23"/>
        <v>8</v>
      </c>
      <c r="D222" s="49">
        <f t="shared" si="20"/>
        <v>8.4121976866456359E-3</v>
      </c>
      <c r="E222" s="48">
        <f t="shared" si="21"/>
        <v>10</v>
      </c>
      <c r="F222" s="49">
        <f t="shared" si="22"/>
        <v>1.0515247108307046E-2</v>
      </c>
    </row>
    <row r="223" spans="1:6" ht="13.15" customHeight="1" x14ac:dyDescent="0.2">
      <c r="A223" s="154"/>
      <c r="B223" s="153" t="s">
        <v>47</v>
      </c>
      <c r="C223" s="48">
        <f t="shared" si="23"/>
        <v>5</v>
      </c>
      <c r="D223" s="49">
        <f t="shared" si="20"/>
        <v>5.2576235541535229E-3</v>
      </c>
      <c r="E223" s="48">
        <f t="shared" si="21"/>
        <v>11</v>
      </c>
      <c r="F223" s="49">
        <f t="shared" si="22"/>
        <v>1.1566771819137749E-2</v>
      </c>
    </row>
    <row r="224" spans="1:6" ht="13.15" customHeight="1" x14ac:dyDescent="0.2">
      <c r="A224" s="154"/>
      <c r="B224" s="153" t="s">
        <v>12</v>
      </c>
      <c r="C224" s="48">
        <f t="shared" si="23"/>
        <v>60</v>
      </c>
      <c r="D224" s="49">
        <f t="shared" si="20"/>
        <v>6.3091482649842268E-2</v>
      </c>
      <c r="E224" s="48">
        <f t="shared" si="21"/>
        <v>39</v>
      </c>
      <c r="F224" s="49">
        <f t="shared" si="22"/>
        <v>4.1009463722397478E-2</v>
      </c>
    </row>
    <row r="225" spans="1:6" ht="13.15" customHeight="1" x14ac:dyDescent="0.2">
      <c r="A225" s="154"/>
      <c r="B225" s="153" t="s">
        <v>18</v>
      </c>
      <c r="C225" s="48">
        <f t="shared" si="23"/>
        <v>1</v>
      </c>
      <c r="D225" s="49">
        <f t="shared" si="20"/>
        <v>1.0515247108307045E-3</v>
      </c>
      <c r="E225" s="48">
        <f t="shared" si="21"/>
        <v>30</v>
      </c>
      <c r="F225" s="49">
        <f t="shared" si="22"/>
        <v>3.1545741324921134E-2</v>
      </c>
    </row>
    <row r="226" spans="1:6" ht="13.15" customHeight="1" x14ac:dyDescent="0.2">
      <c r="A226" s="154"/>
      <c r="B226" s="153" t="s">
        <v>20</v>
      </c>
      <c r="C226" s="48">
        <f t="shared" si="23"/>
        <v>19</v>
      </c>
      <c r="D226" s="49">
        <f t="shared" si="20"/>
        <v>1.9978969505783387E-2</v>
      </c>
      <c r="E226" s="48">
        <f t="shared" si="21"/>
        <v>28</v>
      </c>
      <c r="F226" s="49">
        <f t="shared" si="22"/>
        <v>2.9442691903259727E-2</v>
      </c>
    </row>
    <row r="227" spans="1:6" ht="13.15" customHeight="1" x14ac:dyDescent="0.2">
      <c r="A227" s="154"/>
      <c r="B227" s="153" t="s">
        <v>21</v>
      </c>
      <c r="C227" s="48">
        <f t="shared" si="23"/>
        <v>15</v>
      </c>
      <c r="D227" s="49">
        <f t="shared" si="20"/>
        <v>1.5772870662460567E-2</v>
      </c>
      <c r="E227" s="48">
        <f t="shared" si="21"/>
        <v>14</v>
      </c>
      <c r="F227" s="49">
        <f t="shared" si="22"/>
        <v>1.4721345951629864E-2</v>
      </c>
    </row>
    <row r="228" spans="1:6" ht="13.15" customHeight="1" x14ac:dyDescent="0.2">
      <c r="A228" s="154"/>
      <c r="B228" s="153" t="s">
        <v>22</v>
      </c>
      <c r="C228" s="48">
        <f t="shared" si="23"/>
        <v>10</v>
      </c>
      <c r="D228" s="49">
        <f t="shared" si="20"/>
        <v>1.0515247108307046E-2</v>
      </c>
      <c r="E228" s="48">
        <f t="shared" si="21"/>
        <v>107</v>
      </c>
      <c r="F228" s="49">
        <f t="shared" si="22"/>
        <v>0.11251314405888538</v>
      </c>
    </row>
    <row r="229" spans="1:6" ht="13.15" customHeight="1" x14ac:dyDescent="0.2">
      <c r="A229" s="154"/>
      <c r="B229" s="153" t="s">
        <v>48</v>
      </c>
      <c r="C229" s="48">
        <f t="shared" si="23"/>
        <v>2</v>
      </c>
      <c r="D229" s="49">
        <f t="shared" si="20"/>
        <v>2.103049421661409E-3</v>
      </c>
      <c r="E229" s="48">
        <f t="shared" si="21"/>
        <v>25</v>
      </c>
      <c r="F229" s="49">
        <f t="shared" si="22"/>
        <v>2.6288117770767613E-2</v>
      </c>
    </row>
    <row r="230" spans="1:6" ht="13.15" customHeight="1" x14ac:dyDescent="0.2">
      <c r="A230" s="154"/>
      <c r="B230" s="153" t="s">
        <v>23</v>
      </c>
      <c r="C230" s="48">
        <f t="shared" si="23"/>
        <v>1</v>
      </c>
      <c r="D230" s="49">
        <f t="shared" si="20"/>
        <v>1.0515247108307045E-3</v>
      </c>
      <c r="E230" s="48">
        <f t="shared" si="21"/>
        <v>2</v>
      </c>
      <c r="F230" s="49">
        <f t="shared" si="22"/>
        <v>2.103049421661409E-3</v>
      </c>
    </row>
    <row r="231" spans="1:6" ht="13.15" customHeight="1" x14ac:dyDescent="0.2">
      <c r="A231" s="154"/>
      <c r="B231" s="153" t="s">
        <v>29</v>
      </c>
      <c r="C231" s="48">
        <f t="shared" si="23"/>
        <v>3</v>
      </c>
      <c r="D231" s="49">
        <f t="shared" si="20"/>
        <v>3.1545741324921135E-3</v>
      </c>
      <c r="E231" s="48">
        <f t="shared" si="21"/>
        <v>2</v>
      </c>
      <c r="F231" s="49">
        <f t="shared" si="22"/>
        <v>2.103049421661409E-3</v>
      </c>
    </row>
    <row r="232" spans="1:6" ht="13.15" customHeight="1" x14ac:dyDescent="0.2">
      <c r="A232" s="154"/>
      <c r="B232" s="153" t="s">
        <v>24</v>
      </c>
      <c r="C232" s="48">
        <f t="shared" si="23"/>
        <v>2</v>
      </c>
      <c r="D232" s="49">
        <f t="shared" si="20"/>
        <v>2.103049421661409E-3</v>
      </c>
      <c r="E232" s="48">
        <f t="shared" si="21"/>
        <v>6</v>
      </c>
      <c r="F232" s="49">
        <f t="shared" si="22"/>
        <v>6.3091482649842269E-3</v>
      </c>
    </row>
    <row r="233" spans="1:6" ht="13.15" customHeight="1" x14ac:dyDescent="0.2">
      <c r="A233" s="154"/>
      <c r="B233" s="153" t="s">
        <v>25</v>
      </c>
      <c r="C233" s="48">
        <f t="shared" si="23"/>
        <v>7</v>
      </c>
      <c r="D233" s="49">
        <f t="shared" si="20"/>
        <v>7.3606729758149319E-3</v>
      </c>
      <c r="E233" s="48">
        <f t="shared" si="21"/>
        <v>7</v>
      </c>
      <c r="F233" s="49">
        <f t="shared" si="22"/>
        <v>7.3606729758149319E-3</v>
      </c>
    </row>
    <row r="234" spans="1:6" ht="13.15" customHeight="1" x14ac:dyDescent="0.2">
      <c r="A234" s="154"/>
      <c r="B234" s="153" t="s">
        <v>26</v>
      </c>
      <c r="C234" s="48">
        <f t="shared" si="23"/>
        <v>9</v>
      </c>
      <c r="D234" s="49">
        <f t="shared" si="20"/>
        <v>9.4637223974763408E-3</v>
      </c>
      <c r="E234" s="48">
        <f t="shared" si="21"/>
        <v>25</v>
      </c>
      <c r="F234" s="49">
        <f t="shared" si="22"/>
        <v>2.6288117770767613E-2</v>
      </c>
    </row>
    <row r="235" spans="1:6" ht="13.15" customHeight="1" x14ac:dyDescent="0.2">
      <c r="A235" s="154"/>
      <c r="B235" s="153" t="s">
        <v>49</v>
      </c>
      <c r="C235" s="48">
        <f t="shared" si="23"/>
        <v>8</v>
      </c>
      <c r="D235" s="49">
        <f t="shared" si="20"/>
        <v>8.4121976866456359E-3</v>
      </c>
      <c r="E235" s="48">
        <f t="shared" si="21"/>
        <v>18</v>
      </c>
      <c r="F235" s="49">
        <f t="shared" si="22"/>
        <v>1.8927444794952682E-2</v>
      </c>
    </row>
    <row r="236" spans="1:6" ht="13.15" customHeight="1" x14ac:dyDescent="0.2">
      <c r="A236" s="154"/>
      <c r="B236" s="153" t="s">
        <v>50</v>
      </c>
      <c r="C236" s="48">
        <f t="shared" si="23"/>
        <v>8</v>
      </c>
      <c r="D236" s="49">
        <f t="shared" si="20"/>
        <v>8.4121976866456359E-3</v>
      </c>
      <c r="E236" s="48">
        <f t="shared" si="21"/>
        <v>21</v>
      </c>
      <c r="F236" s="49">
        <f t="shared" si="22"/>
        <v>2.2082018927444796E-2</v>
      </c>
    </row>
    <row r="237" spans="1:6" ht="13.15" customHeight="1" x14ac:dyDescent="0.2">
      <c r="A237" s="154"/>
      <c r="B237" s="153" t="s">
        <v>44</v>
      </c>
      <c r="C237" s="48">
        <f t="shared" si="23"/>
        <v>21</v>
      </c>
      <c r="D237" s="49">
        <f t="shared" si="20"/>
        <v>2.2082018927444796E-2</v>
      </c>
      <c r="E237" s="48">
        <f t="shared" si="21"/>
        <v>36</v>
      </c>
      <c r="F237" s="49">
        <f t="shared" si="22"/>
        <v>3.7854889589905363E-2</v>
      </c>
    </row>
    <row r="238" spans="1:6" ht="13.15" customHeight="1" x14ac:dyDescent="0.2">
      <c r="A238" s="154"/>
      <c r="B238" s="153" t="s">
        <v>28</v>
      </c>
      <c r="C238" s="48">
        <f t="shared" si="23"/>
        <v>9</v>
      </c>
      <c r="D238" s="49">
        <f t="shared" si="20"/>
        <v>9.4637223974763408E-3</v>
      </c>
      <c r="E238" s="48">
        <f t="shared" si="21"/>
        <v>14</v>
      </c>
      <c r="F238" s="49">
        <f t="shared" si="22"/>
        <v>1.4721345951629864E-2</v>
      </c>
    </row>
    <row r="239" spans="1:6" ht="13.15" customHeight="1" x14ac:dyDescent="0.2">
      <c r="A239" s="154"/>
      <c r="B239" s="153" t="s">
        <v>14</v>
      </c>
      <c r="C239" s="48">
        <f t="shared" si="23"/>
        <v>20</v>
      </c>
      <c r="D239" s="49">
        <f t="shared" si="20"/>
        <v>2.1030494216614092E-2</v>
      </c>
      <c r="E239" s="48">
        <f t="shared" si="21"/>
        <v>35</v>
      </c>
      <c r="F239" s="49">
        <f t="shared" si="22"/>
        <v>3.6803364879074658E-2</v>
      </c>
    </row>
    <row r="240" spans="1:6" ht="13.15" customHeight="1" x14ac:dyDescent="0.2">
      <c r="A240" s="154"/>
      <c r="B240" s="153" t="s">
        <v>39</v>
      </c>
      <c r="C240" s="48">
        <f t="shared" si="23"/>
        <v>3</v>
      </c>
      <c r="D240" s="49">
        <f t="shared" si="20"/>
        <v>3.1545741324921135E-3</v>
      </c>
      <c r="E240" s="48">
        <f t="shared" si="21"/>
        <v>9</v>
      </c>
      <c r="F240" s="49">
        <f t="shared" si="22"/>
        <v>9.4637223974763408E-3</v>
      </c>
    </row>
    <row r="241" spans="1:6" ht="13.15" customHeight="1" x14ac:dyDescent="0.2">
      <c r="A241" s="154"/>
      <c r="B241" s="153" t="s">
        <v>10</v>
      </c>
      <c r="C241" s="48">
        <f t="shared" si="23"/>
        <v>11</v>
      </c>
      <c r="D241" s="49">
        <f t="shared" si="20"/>
        <v>1.1566771819137749E-2</v>
      </c>
      <c r="E241" s="48">
        <f t="shared" si="21"/>
        <v>8</v>
      </c>
      <c r="F241" s="49">
        <f t="shared" si="22"/>
        <v>8.4121976866456359E-3</v>
      </c>
    </row>
    <row r="242" spans="1:6" ht="13.15" customHeight="1" x14ac:dyDescent="0.2">
      <c r="A242" s="154"/>
      <c r="B242" s="153" t="s">
        <v>104</v>
      </c>
      <c r="C242" s="48">
        <f t="shared" si="23"/>
        <v>12</v>
      </c>
      <c r="D242" s="49">
        <f t="shared" si="20"/>
        <v>1.2618296529968454E-2</v>
      </c>
      <c r="E242" s="48">
        <f t="shared" si="21"/>
        <v>2</v>
      </c>
      <c r="F242" s="49">
        <f t="shared" si="22"/>
        <v>2.103049421661409E-3</v>
      </c>
    </row>
    <row r="243" spans="1:6" ht="13.15" customHeight="1" x14ac:dyDescent="0.2">
      <c r="A243" s="155"/>
      <c r="B243" s="50"/>
      <c r="C243" s="48"/>
      <c r="D243" s="49"/>
      <c r="E243" s="48"/>
      <c r="F243" s="49"/>
    </row>
    <row r="244" spans="1:6" ht="13.15" customHeight="1" x14ac:dyDescent="0.2">
      <c r="A244" s="83"/>
      <c r="B244" s="51" t="s">
        <v>6</v>
      </c>
      <c r="C244" s="48">
        <f t="shared" si="23"/>
        <v>368</v>
      </c>
      <c r="D244" s="49">
        <f>C244/$O$38</f>
        <v>0.38696109358569925</v>
      </c>
      <c r="E244" s="48">
        <f>$O38-C244</f>
        <v>583</v>
      </c>
      <c r="F244" s="49">
        <f>E244/$O$38</f>
        <v>0.6130389064143007</v>
      </c>
    </row>
    <row r="247" spans="1:6" ht="12.75" thickBot="1" x14ac:dyDescent="0.25">
      <c r="A247" s="1">
        <v>2005</v>
      </c>
    </row>
    <row r="248" spans="1:6" ht="25.5" customHeight="1" thickBot="1" x14ac:dyDescent="0.3">
      <c r="A248" s="71"/>
      <c r="B248" s="71"/>
      <c r="C248" s="289" t="s">
        <v>65</v>
      </c>
      <c r="D248" s="289"/>
      <c r="E248" s="290"/>
    </row>
    <row r="249" spans="1:6" ht="14.25" thickBot="1" x14ac:dyDescent="0.3">
      <c r="A249" s="72"/>
      <c r="B249" s="72"/>
      <c r="C249" s="289" t="s">
        <v>35</v>
      </c>
      <c r="D249" s="289"/>
      <c r="E249" s="289"/>
    </row>
    <row r="250" spans="1:6" ht="14.25" thickBot="1" x14ac:dyDescent="0.3">
      <c r="A250" s="72"/>
      <c r="B250" s="72"/>
      <c r="C250" s="40" t="s">
        <v>32</v>
      </c>
      <c r="D250" s="41" t="s">
        <v>31</v>
      </c>
      <c r="E250" s="42" t="s">
        <v>6</v>
      </c>
    </row>
    <row r="251" spans="1:6" ht="13.5" x14ac:dyDescent="0.2">
      <c r="A251" s="106" t="s">
        <v>34</v>
      </c>
      <c r="B251" s="54" t="s">
        <v>8</v>
      </c>
      <c r="C251" s="73">
        <v>2.4E-2</v>
      </c>
      <c r="D251" s="74">
        <f t="shared" ref="D251:D273" si="24">E251-C251</f>
        <v>1.3999999999999999E-2</v>
      </c>
      <c r="E251" s="75">
        <v>3.7999999999999999E-2</v>
      </c>
    </row>
    <row r="252" spans="1:6" ht="13.5" x14ac:dyDescent="0.2">
      <c r="A252" s="112"/>
      <c r="B252" s="27" t="s">
        <v>9</v>
      </c>
      <c r="C252" s="76">
        <v>8.9999999999999993E-3</v>
      </c>
      <c r="D252" s="77">
        <f t="shared" si="24"/>
        <v>8.9999999999999993E-3</v>
      </c>
      <c r="E252" s="78">
        <v>1.7999999999999999E-2</v>
      </c>
    </row>
    <row r="253" spans="1:6" ht="13.5" x14ac:dyDescent="0.2">
      <c r="A253" s="112"/>
      <c r="B253" s="27" t="s">
        <v>19</v>
      </c>
      <c r="C253" s="76">
        <v>4.0000000000000001E-3</v>
      </c>
      <c r="D253" s="77">
        <f t="shared" si="24"/>
        <v>1.3000000000000001E-2</v>
      </c>
      <c r="E253" s="78">
        <v>1.7000000000000001E-2</v>
      </c>
    </row>
    <row r="254" spans="1:6" ht="13.5" x14ac:dyDescent="0.2">
      <c r="A254" s="112"/>
      <c r="B254" s="27" t="s">
        <v>11</v>
      </c>
      <c r="C254" s="76">
        <v>4.8000000000000001E-2</v>
      </c>
      <c r="D254" s="77">
        <f t="shared" si="24"/>
        <v>3.7000000000000005E-2</v>
      </c>
      <c r="E254" s="78">
        <v>8.5000000000000006E-2</v>
      </c>
    </row>
    <row r="255" spans="1:6" ht="13.5" x14ac:dyDescent="0.2">
      <c r="A255" s="112"/>
      <c r="B255" s="27" t="s">
        <v>13</v>
      </c>
      <c r="C255" s="76">
        <v>8.0000000000000002E-3</v>
      </c>
      <c r="D255" s="77">
        <f t="shared" si="24"/>
        <v>4.9999999999999992E-3</v>
      </c>
      <c r="E255" s="78">
        <v>1.2999999999999999E-2</v>
      </c>
    </row>
    <row r="256" spans="1:6" ht="13.5" x14ac:dyDescent="0.2">
      <c r="A256" s="112"/>
      <c r="B256" s="27" t="s">
        <v>15</v>
      </c>
      <c r="C256" s="76">
        <v>8.9999999999999993E-3</v>
      </c>
      <c r="D256" s="77">
        <f t="shared" si="24"/>
        <v>8.9999999999999993E-3</v>
      </c>
      <c r="E256" s="78">
        <v>1.7999999999999999E-2</v>
      </c>
    </row>
    <row r="257" spans="1:5" ht="13.5" x14ac:dyDescent="0.2">
      <c r="A257" s="112"/>
      <c r="B257" s="27" t="s">
        <v>16</v>
      </c>
      <c r="C257" s="76">
        <v>1.7999999999999999E-2</v>
      </c>
      <c r="D257" s="77">
        <f t="shared" si="24"/>
        <v>2.4000000000000004E-2</v>
      </c>
      <c r="E257" s="78">
        <v>4.2000000000000003E-2</v>
      </c>
    </row>
    <row r="258" spans="1:5" ht="13.5" x14ac:dyDescent="0.2">
      <c r="A258" s="112"/>
      <c r="B258" s="27" t="s">
        <v>17</v>
      </c>
      <c r="C258" s="76">
        <v>8.9999999999999993E-3</v>
      </c>
      <c r="D258" s="77">
        <f t="shared" si="24"/>
        <v>2.1999999999999999E-2</v>
      </c>
      <c r="E258" s="78">
        <v>3.1E-2</v>
      </c>
    </row>
    <row r="259" spans="1:5" ht="13.5" x14ac:dyDescent="0.2">
      <c r="A259" s="112"/>
      <c r="B259" s="27" t="s">
        <v>12</v>
      </c>
      <c r="C259" s="76">
        <v>0.104</v>
      </c>
      <c r="D259" s="77">
        <f t="shared" si="24"/>
        <v>6.2000000000000013E-2</v>
      </c>
      <c r="E259" s="78">
        <v>0.16600000000000001</v>
      </c>
    </row>
    <row r="260" spans="1:5" ht="13.5" x14ac:dyDescent="0.2">
      <c r="A260" s="112"/>
      <c r="B260" s="27" t="s">
        <v>18</v>
      </c>
      <c r="C260" s="76">
        <v>3.0000000000000001E-3</v>
      </c>
      <c r="D260" s="77">
        <f t="shared" si="24"/>
        <v>1.4999999999999999E-2</v>
      </c>
      <c r="E260" s="78">
        <v>1.7999999999999999E-2</v>
      </c>
    </row>
    <row r="261" spans="1:5" ht="13.5" x14ac:dyDescent="0.2">
      <c r="A261" s="112"/>
      <c r="B261" s="27" t="s">
        <v>20</v>
      </c>
      <c r="C261" s="76">
        <v>2.7E-2</v>
      </c>
      <c r="D261" s="77">
        <f t="shared" si="24"/>
        <v>4.300000000000001E-2</v>
      </c>
      <c r="E261" s="78">
        <v>7.0000000000000007E-2</v>
      </c>
    </row>
    <row r="262" spans="1:5" ht="13.5" x14ac:dyDescent="0.2">
      <c r="A262" s="112"/>
      <c r="B262" s="27" t="s">
        <v>21</v>
      </c>
      <c r="C262" s="76">
        <v>3.5999999999999997E-2</v>
      </c>
      <c r="D262" s="77">
        <f t="shared" si="24"/>
        <v>1.8000000000000002E-2</v>
      </c>
      <c r="E262" s="78">
        <v>5.3999999999999999E-2</v>
      </c>
    </row>
    <row r="263" spans="1:5" ht="13.5" x14ac:dyDescent="0.2">
      <c r="A263" s="112"/>
      <c r="B263" s="27" t="s">
        <v>22</v>
      </c>
      <c r="C263" s="76">
        <v>1.9E-2</v>
      </c>
      <c r="D263" s="77">
        <f t="shared" si="24"/>
        <v>4.4999999999999998E-2</v>
      </c>
      <c r="E263" s="78">
        <v>6.4000000000000001E-2</v>
      </c>
    </row>
    <row r="264" spans="1:5" ht="13.5" x14ac:dyDescent="0.2">
      <c r="A264" s="112"/>
      <c r="B264" s="27" t="s">
        <v>23</v>
      </c>
      <c r="C264" s="76">
        <v>6.0000000000000001E-3</v>
      </c>
      <c r="D264" s="77">
        <f t="shared" si="24"/>
        <v>2.0999999999999998E-2</v>
      </c>
      <c r="E264" s="78">
        <v>2.7E-2</v>
      </c>
    </row>
    <row r="265" spans="1:5" ht="13.5" x14ac:dyDescent="0.2">
      <c r="A265" s="112"/>
      <c r="B265" s="27" t="s">
        <v>29</v>
      </c>
      <c r="C265" s="76">
        <v>1E-3</v>
      </c>
      <c r="D265" s="77">
        <f t="shared" si="24"/>
        <v>4.0000000000000001E-3</v>
      </c>
      <c r="E265" s="78">
        <v>5.0000000000000001E-3</v>
      </c>
    </row>
    <row r="266" spans="1:5" ht="13.5" x14ac:dyDescent="0.2">
      <c r="A266" s="112"/>
      <c r="B266" s="27" t="s">
        <v>24</v>
      </c>
      <c r="C266" s="76">
        <v>4.0000000000000001E-3</v>
      </c>
      <c r="D266" s="77">
        <f t="shared" si="24"/>
        <v>3.0000000000000002E-2</v>
      </c>
      <c r="E266" s="78">
        <v>3.4000000000000002E-2</v>
      </c>
    </row>
    <row r="267" spans="1:5" ht="13.5" x14ac:dyDescent="0.2">
      <c r="A267" s="112"/>
      <c r="B267" s="27" t="s">
        <v>25</v>
      </c>
      <c r="C267" s="76">
        <v>5.0000000000000001E-3</v>
      </c>
      <c r="D267" s="77">
        <f t="shared" si="24"/>
        <v>5.0000000000000001E-3</v>
      </c>
      <c r="E267" s="78">
        <v>0.01</v>
      </c>
    </row>
    <row r="268" spans="1:5" ht="13.5" x14ac:dyDescent="0.2">
      <c r="A268" s="112"/>
      <c r="B268" s="27" t="s">
        <v>26</v>
      </c>
      <c r="C268" s="76">
        <v>4.0000000000000001E-3</v>
      </c>
      <c r="D268" s="77">
        <f t="shared" si="24"/>
        <v>5.1000000000000004E-2</v>
      </c>
      <c r="E268" s="78">
        <v>5.5E-2</v>
      </c>
    </row>
    <row r="269" spans="1:5" ht="13.5" x14ac:dyDescent="0.2">
      <c r="A269" s="112"/>
      <c r="B269" s="27" t="s">
        <v>27</v>
      </c>
      <c r="C269" s="76">
        <v>1.9E-2</v>
      </c>
      <c r="D269" s="77">
        <f t="shared" si="24"/>
        <v>5.8999999999999997E-2</v>
      </c>
      <c r="E269" s="78">
        <v>7.8E-2</v>
      </c>
    </row>
    <row r="270" spans="1:5" ht="13.5" x14ac:dyDescent="0.2">
      <c r="A270" s="112"/>
      <c r="B270" s="27" t="s">
        <v>28</v>
      </c>
      <c r="C270" s="76">
        <v>8.9999999999999993E-3</v>
      </c>
      <c r="D270" s="77">
        <f t="shared" si="24"/>
        <v>2.3E-2</v>
      </c>
      <c r="E270" s="78">
        <v>3.2000000000000001E-2</v>
      </c>
    </row>
    <row r="271" spans="1:5" ht="13.5" x14ac:dyDescent="0.2">
      <c r="A271" s="112"/>
      <c r="B271" s="27" t="s">
        <v>14</v>
      </c>
      <c r="C271" s="76">
        <v>3.1E-2</v>
      </c>
      <c r="D271" s="77">
        <f t="shared" si="24"/>
        <v>5.2000000000000005E-2</v>
      </c>
      <c r="E271" s="78">
        <v>8.3000000000000004E-2</v>
      </c>
    </row>
    <row r="272" spans="1:5" ht="13.5" x14ac:dyDescent="0.2">
      <c r="A272" s="112"/>
      <c r="B272" s="27" t="s">
        <v>10</v>
      </c>
      <c r="C272" s="76">
        <v>1.4999999999999999E-2</v>
      </c>
      <c r="D272" s="77">
        <f t="shared" si="24"/>
        <v>1.9000000000000003E-2</v>
      </c>
      <c r="E272" s="78">
        <v>3.4000000000000002E-2</v>
      </c>
    </row>
    <row r="273" spans="1:6" ht="13.5" x14ac:dyDescent="0.2">
      <c r="A273" s="112"/>
      <c r="B273" s="27" t="s">
        <v>104</v>
      </c>
      <c r="C273" s="76">
        <v>6.0000000000000001E-3</v>
      </c>
      <c r="D273" s="77">
        <f t="shared" si="24"/>
        <v>4.0000000000000001E-3</v>
      </c>
      <c r="E273" s="78">
        <v>0.01</v>
      </c>
    </row>
    <row r="274" spans="1:6" ht="13.5" x14ac:dyDescent="0.2">
      <c r="A274" s="112"/>
      <c r="B274" s="148"/>
      <c r="C274" s="183"/>
      <c r="D274" s="184"/>
      <c r="E274" s="185"/>
    </row>
    <row r="275" spans="1:6" ht="14.25" thickBot="1" x14ac:dyDescent="0.25">
      <c r="A275" s="113"/>
      <c r="B275" s="61" t="s">
        <v>6</v>
      </c>
      <c r="C275" s="79">
        <v>0.41799999999999998</v>
      </c>
      <c r="D275" s="80">
        <f>E275-C275</f>
        <v>0.58200000000000007</v>
      </c>
      <c r="E275" s="81">
        <v>1</v>
      </c>
    </row>
    <row r="278" spans="1:6" s="52" customFormat="1" ht="13.15" customHeight="1" x14ac:dyDescent="0.2">
      <c r="A278" s="52">
        <v>2010</v>
      </c>
    </row>
    <row r="279" spans="1:6" s="52" customFormat="1" ht="13.15" customHeight="1" x14ac:dyDescent="0.2">
      <c r="A279" s="254" t="s">
        <v>0</v>
      </c>
      <c r="B279" s="255" t="s">
        <v>0</v>
      </c>
      <c r="C279" s="286" t="s">
        <v>5</v>
      </c>
      <c r="D279" s="287"/>
      <c r="E279" s="287"/>
      <c r="F279" s="288"/>
    </row>
    <row r="280" spans="1:6" s="52" customFormat="1" ht="13.15" customHeight="1" x14ac:dyDescent="0.2">
      <c r="A280" s="256"/>
      <c r="B280" s="46"/>
      <c r="C280" s="286" t="s">
        <v>35</v>
      </c>
      <c r="D280" s="287"/>
      <c r="E280" s="287"/>
      <c r="F280" s="288"/>
    </row>
    <row r="281" spans="1:6" s="52" customFormat="1" ht="13.15" customHeight="1" x14ac:dyDescent="0.2">
      <c r="A281" s="257"/>
      <c r="B281" s="258"/>
      <c r="C281" s="262" t="s">
        <v>42</v>
      </c>
      <c r="D281" s="263" t="s">
        <v>32</v>
      </c>
      <c r="E281" s="263" t="s">
        <v>43</v>
      </c>
      <c r="F281" s="264" t="s">
        <v>31</v>
      </c>
    </row>
    <row r="282" spans="1:6" s="52" customFormat="1" ht="13.15" customHeight="1" x14ac:dyDescent="0.2">
      <c r="A282" s="250" t="s">
        <v>34</v>
      </c>
      <c r="B282" s="251" t="s">
        <v>8</v>
      </c>
      <c r="C282" s="252">
        <f>L7</f>
        <v>1</v>
      </c>
      <c r="D282" s="253">
        <f t="shared" ref="D282:D311" si="25">C282/$O$38</f>
        <v>1.0515247108307045E-3</v>
      </c>
      <c r="E282" s="252">
        <f t="shared" ref="E282:E311" si="26">$O7-C282</f>
        <v>33</v>
      </c>
      <c r="F282" s="253">
        <f>E282/$O$38</f>
        <v>3.4700315457413249E-2</v>
      </c>
    </row>
    <row r="283" spans="1:6" s="52" customFormat="1" ht="13.15" customHeight="1" x14ac:dyDescent="0.2">
      <c r="A283" s="154"/>
      <c r="B283" s="153" t="s">
        <v>9</v>
      </c>
      <c r="C283" s="48">
        <f t="shared" ref="C283:C311" si="27">L8</f>
        <v>2</v>
      </c>
      <c r="D283" s="49">
        <f t="shared" si="25"/>
        <v>2.103049421661409E-3</v>
      </c>
      <c r="E283" s="48">
        <f t="shared" si="26"/>
        <v>31</v>
      </c>
      <c r="F283" s="49">
        <f t="shared" ref="F283:F311" si="28">E283/$O$38</f>
        <v>3.2597266035751839E-2</v>
      </c>
    </row>
    <row r="284" spans="1:6" s="52" customFormat="1" ht="13.15" customHeight="1" x14ac:dyDescent="0.2">
      <c r="A284" s="154"/>
      <c r="B284" s="153" t="s">
        <v>45</v>
      </c>
      <c r="C284" s="48">
        <f t="shared" si="27"/>
        <v>1</v>
      </c>
      <c r="D284" s="49">
        <f t="shared" si="25"/>
        <v>1.0515247108307045E-3</v>
      </c>
      <c r="E284" s="48">
        <f t="shared" si="26"/>
        <v>4</v>
      </c>
      <c r="F284" s="49">
        <f t="shared" si="28"/>
        <v>4.206098843322818E-3</v>
      </c>
    </row>
    <row r="285" spans="1:6" s="52" customFormat="1" ht="13.15" customHeight="1" x14ac:dyDescent="0.2">
      <c r="A285" s="154"/>
      <c r="B285" s="153" t="s">
        <v>46</v>
      </c>
      <c r="C285" s="48">
        <f t="shared" si="27"/>
        <v>24</v>
      </c>
      <c r="D285" s="49">
        <f t="shared" si="25"/>
        <v>2.5236593059936908E-2</v>
      </c>
      <c r="E285" s="48">
        <f t="shared" si="26"/>
        <v>31</v>
      </c>
      <c r="F285" s="49">
        <f t="shared" si="28"/>
        <v>3.2597266035751839E-2</v>
      </c>
    </row>
    <row r="286" spans="1:6" s="52" customFormat="1" ht="13.15" customHeight="1" x14ac:dyDescent="0.2">
      <c r="A286" s="154"/>
      <c r="B286" s="153" t="s">
        <v>19</v>
      </c>
      <c r="C286" s="48">
        <f t="shared" si="27"/>
        <v>5</v>
      </c>
      <c r="D286" s="49">
        <f t="shared" si="25"/>
        <v>5.2576235541535229E-3</v>
      </c>
      <c r="E286" s="48">
        <f t="shared" si="26"/>
        <v>33</v>
      </c>
      <c r="F286" s="49">
        <f t="shared" si="28"/>
        <v>3.4700315457413249E-2</v>
      </c>
    </row>
    <row r="287" spans="1:6" s="52" customFormat="1" ht="13.15" customHeight="1" x14ac:dyDescent="0.2">
      <c r="A287" s="154"/>
      <c r="B287" s="153" t="s">
        <v>11</v>
      </c>
      <c r="C287" s="48">
        <f t="shared" si="27"/>
        <v>2</v>
      </c>
      <c r="D287" s="49">
        <f t="shared" si="25"/>
        <v>2.103049421661409E-3</v>
      </c>
      <c r="E287" s="48">
        <f t="shared" si="26"/>
        <v>38</v>
      </c>
      <c r="F287" s="49">
        <f t="shared" si="28"/>
        <v>3.9957939011566773E-2</v>
      </c>
    </row>
    <row r="288" spans="1:6" s="52" customFormat="1" ht="13.15" customHeight="1" x14ac:dyDescent="0.2">
      <c r="A288" s="154"/>
      <c r="B288" s="153" t="s">
        <v>13</v>
      </c>
      <c r="C288" s="48">
        <f t="shared" si="27"/>
        <v>0</v>
      </c>
      <c r="D288" s="49">
        <f t="shared" si="25"/>
        <v>0</v>
      </c>
      <c r="E288" s="48">
        <f t="shared" si="26"/>
        <v>7</v>
      </c>
      <c r="F288" s="49">
        <f t="shared" si="28"/>
        <v>7.3606729758149319E-3</v>
      </c>
    </row>
    <row r="289" spans="1:6" s="52" customFormat="1" ht="13.15" customHeight="1" x14ac:dyDescent="0.2">
      <c r="A289" s="154"/>
      <c r="B289" s="153" t="s">
        <v>15</v>
      </c>
      <c r="C289" s="48">
        <f t="shared" si="27"/>
        <v>0</v>
      </c>
      <c r="D289" s="49">
        <f t="shared" si="25"/>
        <v>0</v>
      </c>
      <c r="E289" s="48">
        <f t="shared" si="26"/>
        <v>18</v>
      </c>
      <c r="F289" s="49">
        <f t="shared" si="28"/>
        <v>1.8927444794952682E-2</v>
      </c>
    </row>
    <row r="290" spans="1:6" s="52" customFormat="1" ht="13.15" customHeight="1" x14ac:dyDescent="0.2">
      <c r="A290" s="154"/>
      <c r="B290" s="153" t="s">
        <v>16</v>
      </c>
      <c r="C290" s="48">
        <f t="shared" si="27"/>
        <v>0</v>
      </c>
      <c r="D290" s="49">
        <f t="shared" si="25"/>
        <v>0</v>
      </c>
      <c r="E290" s="48">
        <f t="shared" si="26"/>
        <v>38</v>
      </c>
      <c r="F290" s="49">
        <f t="shared" si="28"/>
        <v>3.9957939011566773E-2</v>
      </c>
    </row>
    <row r="291" spans="1:6" s="52" customFormat="1" ht="13.15" customHeight="1" x14ac:dyDescent="0.2">
      <c r="A291" s="154"/>
      <c r="B291" s="153" t="s">
        <v>17</v>
      </c>
      <c r="C291" s="48">
        <f t="shared" si="27"/>
        <v>4</v>
      </c>
      <c r="D291" s="49">
        <f t="shared" si="25"/>
        <v>4.206098843322818E-3</v>
      </c>
      <c r="E291" s="48">
        <f t="shared" si="26"/>
        <v>14</v>
      </c>
      <c r="F291" s="49">
        <f t="shared" si="28"/>
        <v>1.4721345951629864E-2</v>
      </c>
    </row>
    <row r="292" spans="1:6" s="52" customFormat="1" ht="13.15" customHeight="1" x14ac:dyDescent="0.2">
      <c r="A292" s="154"/>
      <c r="B292" s="153" t="s">
        <v>47</v>
      </c>
      <c r="C292" s="48">
        <f t="shared" si="27"/>
        <v>1</v>
      </c>
      <c r="D292" s="49">
        <f t="shared" si="25"/>
        <v>1.0515247108307045E-3</v>
      </c>
      <c r="E292" s="48">
        <f t="shared" si="26"/>
        <v>15</v>
      </c>
      <c r="F292" s="49">
        <f t="shared" si="28"/>
        <v>1.5772870662460567E-2</v>
      </c>
    </row>
    <row r="293" spans="1:6" s="52" customFormat="1" ht="13.15" customHeight="1" x14ac:dyDescent="0.2">
      <c r="A293" s="154"/>
      <c r="B293" s="153" t="s">
        <v>12</v>
      </c>
      <c r="C293" s="48">
        <f t="shared" si="27"/>
        <v>13</v>
      </c>
      <c r="D293" s="49">
        <f t="shared" si="25"/>
        <v>1.3669821240799159E-2</v>
      </c>
      <c r="E293" s="48">
        <f t="shared" si="26"/>
        <v>86</v>
      </c>
      <c r="F293" s="49">
        <f t="shared" si="28"/>
        <v>9.0431125131440596E-2</v>
      </c>
    </row>
    <row r="294" spans="1:6" s="52" customFormat="1" ht="13.15" customHeight="1" x14ac:dyDescent="0.2">
      <c r="A294" s="154"/>
      <c r="B294" s="153" t="s">
        <v>18</v>
      </c>
      <c r="C294" s="48">
        <f t="shared" si="27"/>
        <v>11</v>
      </c>
      <c r="D294" s="49">
        <f t="shared" si="25"/>
        <v>1.1566771819137749E-2</v>
      </c>
      <c r="E294" s="48">
        <f t="shared" si="26"/>
        <v>20</v>
      </c>
      <c r="F294" s="49">
        <f t="shared" si="28"/>
        <v>2.1030494216614092E-2</v>
      </c>
    </row>
    <row r="295" spans="1:6" s="52" customFormat="1" ht="13.15" customHeight="1" x14ac:dyDescent="0.2">
      <c r="A295" s="154"/>
      <c r="B295" s="153" t="s">
        <v>20</v>
      </c>
      <c r="C295" s="48">
        <f t="shared" si="27"/>
        <v>4</v>
      </c>
      <c r="D295" s="49">
        <f t="shared" si="25"/>
        <v>4.206098843322818E-3</v>
      </c>
      <c r="E295" s="48">
        <f t="shared" si="26"/>
        <v>43</v>
      </c>
      <c r="F295" s="49">
        <f t="shared" si="28"/>
        <v>4.5215562565720298E-2</v>
      </c>
    </row>
    <row r="296" spans="1:6" s="52" customFormat="1" ht="13.15" customHeight="1" x14ac:dyDescent="0.2">
      <c r="A296" s="154"/>
      <c r="B296" s="153" t="s">
        <v>21</v>
      </c>
      <c r="C296" s="48">
        <f t="shared" si="27"/>
        <v>7</v>
      </c>
      <c r="D296" s="49">
        <f t="shared" si="25"/>
        <v>7.3606729758149319E-3</v>
      </c>
      <c r="E296" s="48">
        <f t="shared" si="26"/>
        <v>22</v>
      </c>
      <c r="F296" s="49">
        <f t="shared" si="28"/>
        <v>2.3133543638275498E-2</v>
      </c>
    </row>
    <row r="297" spans="1:6" s="52" customFormat="1" ht="13.15" customHeight="1" x14ac:dyDescent="0.2">
      <c r="A297" s="154"/>
      <c r="B297" s="153" t="s">
        <v>22</v>
      </c>
      <c r="C297" s="48">
        <f t="shared" si="27"/>
        <v>8</v>
      </c>
      <c r="D297" s="49">
        <f t="shared" si="25"/>
        <v>8.4121976866456359E-3</v>
      </c>
      <c r="E297" s="48">
        <f t="shared" si="26"/>
        <v>109</v>
      </c>
      <c r="F297" s="49">
        <f t="shared" si="28"/>
        <v>0.11461619348054679</v>
      </c>
    </row>
    <row r="298" spans="1:6" s="52" customFormat="1" ht="13.15" customHeight="1" x14ac:dyDescent="0.2">
      <c r="A298" s="154"/>
      <c r="B298" s="153" t="s">
        <v>48</v>
      </c>
      <c r="C298" s="48">
        <f t="shared" si="27"/>
        <v>13</v>
      </c>
      <c r="D298" s="49">
        <f t="shared" si="25"/>
        <v>1.3669821240799159E-2</v>
      </c>
      <c r="E298" s="48">
        <f t="shared" si="26"/>
        <v>14</v>
      </c>
      <c r="F298" s="49">
        <f t="shared" si="28"/>
        <v>1.4721345951629864E-2</v>
      </c>
    </row>
    <row r="299" spans="1:6" s="52" customFormat="1" ht="13.15" customHeight="1" x14ac:dyDescent="0.2">
      <c r="A299" s="154"/>
      <c r="B299" s="153" t="s">
        <v>23</v>
      </c>
      <c r="C299" s="48">
        <f t="shared" si="27"/>
        <v>1</v>
      </c>
      <c r="D299" s="49">
        <f t="shared" si="25"/>
        <v>1.0515247108307045E-3</v>
      </c>
      <c r="E299" s="48">
        <f t="shared" si="26"/>
        <v>2</v>
      </c>
      <c r="F299" s="49">
        <f t="shared" si="28"/>
        <v>2.103049421661409E-3</v>
      </c>
    </row>
    <row r="300" spans="1:6" s="52" customFormat="1" ht="13.15" customHeight="1" x14ac:dyDescent="0.2">
      <c r="A300" s="154"/>
      <c r="B300" s="153" t="s">
        <v>29</v>
      </c>
      <c r="C300" s="48">
        <f t="shared" si="27"/>
        <v>1</v>
      </c>
      <c r="D300" s="49">
        <f t="shared" si="25"/>
        <v>1.0515247108307045E-3</v>
      </c>
      <c r="E300" s="48">
        <f t="shared" si="26"/>
        <v>4</v>
      </c>
      <c r="F300" s="49">
        <f t="shared" si="28"/>
        <v>4.206098843322818E-3</v>
      </c>
    </row>
    <row r="301" spans="1:6" s="52" customFormat="1" ht="13.15" customHeight="1" x14ac:dyDescent="0.2">
      <c r="A301" s="154"/>
      <c r="B301" s="153" t="s">
        <v>24</v>
      </c>
      <c r="C301" s="48">
        <f t="shared" si="27"/>
        <v>0</v>
      </c>
      <c r="D301" s="49">
        <f t="shared" si="25"/>
        <v>0</v>
      </c>
      <c r="E301" s="48">
        <f t="shared" si="26"/>
        <v>8</v>
      </c>
      <c r="F301" s="49">
        <f t="shared" si="28"/>
        <v>8.4121976866456359E-3</v>
      </c>
    </row>
    <row r="302" spans="1:6" s="52" customFormat="1" ht="13.15" customHeight="1" x14ac:dyDescent="0.2">
      <c r="A302" s="154"/>
      <c r="B302" s="153" t="s">
        <v>25</v>
      </c>
      <c r="C302" s="48">
        <f t="shared" si="27"/>
        <v>0</v>
      </c>
      <c r="D302" s="49">
        <f t="shared" si="25"/>
        <v>0</v>
      </c>
      <c r="E302" s="48">
        <f t="shared" si="26"/>
        <v>14</v>
      </c>
      <c r="F302" s="49">
        <f t="shared" si="28"/>
        <v>1.4721345951629864E-2</v>
      </c>
    </row>
    <row r="303" spans="1:6" s="52" customFormat="1" ht="13.15" customHeight="1" x14ac:dyDescent="0.2">
      <c r="A303" s="154"/>
      <c r="B303" s="153" t="s">
        <v>26</v>
      </c>
      <c r="C303" s="48">
        <f t="shared" si="27"/>
        <v>19</v>
      </c>
      <c r="D303" s="49">
        <f t="shared" si="25"/>
        <v>1.9978969505783387E-2</v>
      </c>
      <c r="E303" s="48">
        <f t="shared" si="26"/>
        <v>15</v>
      </c>
      <c r="F303" s="49">
        <f t="shared" si="28"/>
        <v>1.5772870662460567E-2</v>
      </c>
    </row>
    <row r="304" spans="1:6" s="52" customFormat="1" ht="13.15" customHeight="1" x14ac:dyDescent="0.2">
      <c r="A304" s="154"/>
      <c r="B304" s="153" t="s">
        <v>49</v>
      </c>
      <c r="C304" s="48">
        <f t="shared" si="27"/>
        <v>4</v>
      </c>
      <c r="D304" s="49">
        <f t="shared" si="25"/>
        <v>4.206098843322818E-3</v>
      </c>
      <c r="E304" s="48">
        <f t="shared" si="26"/>
        <v>22</v>
      </c>
      <c r="F304" s="49">
        <f t="shared" si="28"/>
        <v>2.3133543638275498E-2</v>
      </c>
    </row>
    <row r="305" spans="1:6" s="52" customFormat="1" ht="13.15" customHeight="1" x14ac:dyDescent="0.2">
      <c r="A305" s="154"/>
      <c r="B305" s="153" t="s">
        <v>50</v>
      </c>
      <c r="C305" s="48">
        <f t="shared" si="27"/>
        <v>4</v>
      </c>
      <c r="D305" s="49">
        <f t="shared" si="25"/>
        <v>4.206098843322818E-3</v>
      </c>
      <c r="E305" s="48">
        <f t="shared" si="26"/>
        <v>25</v>
      </c>
      <c r="F305" s="49">
        <f t="shared" si="28"/>
        <v>2.6288117770767613E-2</v>
      </c>
    </row>
    <row r="306" spans="1:6" s="52" customFormat="1" ht="13.15" customHeight="1" x14ac:dyDescent="0.2">
      <c r="A306" s="154"/>
      <c r="B306" s="153" t="s">
        <v>44</v>
      </c>
      <c r="C306" s="48">
        <f t="shared" si="27"/>
        <v>8</v>
      </c>
      <c r="D306" s="49">
        <f t="shared" si="25"/>
        <v>8.4121976866456359E-3</v>
      </c>
      <c r="E306" s="48">
        <f t="shared" si="26"/>
        <v>49</v>
      </c>
      <c r="F306" s="49">
        <f t="shared" si="28"/>
        <v>5.152471083070452E-2</v>
      </c>
    </row>
    <row r="307" spans="1:6" s="52" customFormat="1" ht="13.15" customHeight="1" x14ac:dyDescent="0.2">
      <c r="A307" s="154"/>
      <c r="B307" s="153" t="s">
        <v>28</v>
      </c>
      <c r="C307" s="48">
        <f t="shared" si="27"/>
        <v>2</v>
      </c>
      <c r="D307" s="49">
        <f t="shared" si="25"/>
        <v>2.103049421661409E-3</v>
      </c>
      <c r="E307" s="48">
        <f t="shared" si="26"/>
        <v>21</v>
      </c>
      <c r="F307" s="49">
        <f t="shared" si="28"/>
        <v>2.2082018927444796E-2</v>
      </c>
    </row>
    <row r="308" spans="1:6" s="52" customFormat="1" ht="13.15" customHeight="1" x14ac:dyDescent="0.2">
      <c r="A308" s="154"/>
      <c r="B308" s="153" t="s">
        <v>14</v>
      </c>
      <c r="C308" s="48">
        <f t="shared" si="27"/>
        <v>11</v>
      </c>
      <c r="D308" s="49">
        <f t="shared" si="25"/>
        <v>1.1566771819137749E-2</v>
      </c>
      <c r="E308" s="48">
        <f t="shared" si="26"/>
        <v>44</v>
      </c>
      <c r="F308" s="49">
        <f t="shared" si="28"/>
        <v>4.6267087276550996E-2</v>
      </c>
    </row>
    <row r="309" spans="1:6" s="52" customFormat="1" ht="13.15" customHeight="1" x14ac:dyDescent="0.2">
      <c r="A309" s="154"/>
      <c r="B309" s="153" t="s">
        <v>39</v>
      </c>
      <c r="C309" s="48">
        <f t="shared" si="27"/>
        <v>1</v>
      </c>
      <c r="D309" s="49">
        <f t="shared" si="25"/>
        <v>1.0515247108307045E-3</v>
      </c>
      <c r="E309" s="48">
        <f t="shared" si="26"/>
        <v>11</v>
      </c>
      <c r="F309" s="49">
        <f t="shared" si="28"/>
        <v>1.1566771819137749E-2</v>
      </c>
    </row>
    <row r="310" spans="1:6" s="52" customFormat="1" ht="13.15" customHeight="1" x14ac:dyDescent="0.2">
      <c r="A310" s="154"/>
      <c r="B310" s="153" t="s">
        <v>10</v>
      </c>
      <c r="C310" s="48">
        <f t="shared" si="27"/>
        <v>0</v>
      </c>
      <c r="D310" s="49">
        <f t="shared" si="25"/>
        <v>0</v>
      </c>
      <c r="E310" s="48">
        <f t="shared" si="26"/>
        <v>19</v>
      </c>
      <c r="F310" s="49">
        <f t="shared" si="28"/>
        <v>1.9978969505783387E-2</v>
      </c>
    </row>
    <row r="311" spans="1:6" s="52" customFormat="1" ht="13.15" customHeight="1" x14ac:dyDescent="0.2">
      <c r="A311" s="154"/>
      <c r="B311" s="153" t="s">
        <v>104</v>
      </c>
      <c r="C311" s="48">
        <f t="shared" si="27"/>
        <v>0</v>
      </c>
      <c r="D311" s="49">
        <f t="shared" si="25"/>
        <v>0</v>
      </c>
      <c r="E311" s="48">
        <f t="shared" si="26"/>
        <v>14</v>
      </c>
      <c r="F311" s="49">
        <f t="shared" si="28"/>
        <v>1.4721345951629864E-2</v>
      </c>
    </row>
    <row r="312" spans="1:6" s="52" customFormat="1" ht="13.15" customHeight="1" x14ac:dyDescent="0.2">
      <c r="A312" s="155"/>
      <c r="B312" s="50"/>
      <c r="C312" s="48"/>
      <c r="D312" s="49"/>
      <c r="E312" s="48"/>
      <c r="F312" s="49"/>
    </row>
    <row r="313" spans="1:6" s="52" customFormat="1" ht="13.15" customHeight="1" x14ac:dyDescent="0.2">
      <c r="A313" s="83"/>
      <c r="B313" s="51" t="s">
        <v>6</v>
      </c>
      <c r="C313" s="48">
        <f>L38</f>
        <v>147</v>
      </c>
      <c r="D313" s="49">
        <f>C313/$O$38</f>
        <v>0.15457413249211358</v>
      </c>
      <c r="E313" s="48">
        <f>$O38-C313</f>
        <v>804</v>
      </c>
      <c r="F313" s="49">
        <f>E313/$O$38</f>
        <v>0.8454258675078864</v>
      </c>
    </row>
    <row r="316" spans="1:6" ht="12.75" thickBot="1" x14ac:dyDescent="0.25">
      <c r="A316" s="1">
        <v>2005</v>
      </c>
    </row>
    <row r="317" spans="1:6" ht="14.25" thickBot="1" x14ac:dyDescent="0.3">
      <c r="A317" s="71"/>
      <c r="B317" s="71"/>
      <c r="C317" s="289" t="s">
        <v>5</v>
      </c>
      <c r="D317" s="289"/>
      <c r="E317" s="290"/>
    </row>
    <row r="318" spans="1:6" ht="14.25" thickBot="1" x14ac:dyDescent="0.3">
      <c r="A318" s="72"/>
      <c r="B318" s="72"/>
      <c r="C318" s="289" t="s">
        <v>35</v>
      </c>
      <c r="D318" s="289"/>
      <c r="E318" s="289"/>
    </row>
    <row r="319" spans="1:6" ht="14.25" thickBot="1" x14ac:dyDescent="0.3">
      <c r="A319" s="72"/>
      <c r="B319" s="72"/>
      <c r="C319" s="40" t="s">
        <v>32</v>
      </c>
      <c r="D319" s="41" t="s">
        <v>31</v>
      </c>
      <c r="E319" s="42" t="s">
        <v>6</v>
      </c>
    </row>
    <row r="320" spans="1:6" ht="13.5" x14ac:dyDescent="0.2">
      <c r="A320" s="106" t="s">
        <v>34</v>
      </c>
      <c r="B320" s="54" t="s">
        <v>8</v>
      </c>
      <c r="C320" s="73">
        <v>3.0000000000000001E-3</v>
      </c>
      <c r="D320" s="74">
        <f t="shared" ref="D320:D342" si="29">E320-C320</f>
        <v>3.4999999999999996E-2</v>
      </c>
      <c r="E320" s="75">
        <v>3.7999999999999999E-2</v>
      </c>
    </row>
    <row r="321" spans="1:5" ht="13.5" x14ac:dyDescent="0.2">
      <c r="A321" s="112"/>
      <c r="B321" s="27" t="s">
        <v>9</v>
      </c>
      <c r="C321" s="76">
        <v>1E-3</v>
      </c>
      <c r="D321" s="77">
        <f t="shared" si="29"/>
        <v>1.6999999999999998E-2</v>
      </c>
      <c r="E321" s="78">
        <v>1.7999999999999999E-2</v>
      </c>
    </row>
    <row r="322" spans="1:5" ht="13.5" x14ac:dyDescent="0.2">
      <c r="A322" s="112"/>
      <c r="B322" s="27" t="s">
        <v>19</v>
      </c>
      <c r="C322" s="76">
        <v>8.9999999999999993E-3</v>
      </c>
      <c r="D322" s="77">
        <f t="shared" si="29"/>
        <v>8.0000000000000019E-3</v>
      </c>
      <c r="E322" s="78">
        <v>1.7000000000000001E-2</v>
      </c>
    </row>
    <row r="323" spans="1:5" ht="13.5" x14ac:dyDescent="0.2">
      <c r="A323" s="112"/>
      <c r="B323" s="27" t="s">
        <v>11</v>
      </c>
      <c r="C323" s="76">
        <v>1.2999999999999999E-2</v>
      </c>
      <c r="D323" s="77">
        <f t="shared" si="29"/>
        <v>7.2000000000000008E-2</v>
      </c>
      <c r="E323" s="78">
        <v>8.5000000000000006E-2</v>
      </c>
    </row>
    <row r="324" spans="1:5" ht="13.5" x14ac:dyDescent="0.2">
      <c r="A324" s="112"/>
      <c r="B324" s="27" t="s">
        <v>13</v>
      </c>
      <c r="C324" s="76">
        <v>0</v>
      </c>
      <c r="D324" s="77">
        <f t="shared" si="29"/>
        <v>1.2999999999999999E-2</v>
      </c>
      <c r="E324" s="78">
        <v>1.2999999999999999E-2</v>
      </c>
    </row>
    <row r="325" spans="1:5" ht="13.5" x14ac:dyDescent="0.2">
      <c r="A325" s="112"/>
      <c r="B325" s="27" t="s">
        <v>15</v>
      </c>
      <c r="C325" s="76">
        <v>3.0000000000000001E-3</v>
      </c>
      <c r="D325" s="77">
        <f t="shared" si="29"/>
        <v>1.4999999999999999E-2</v>
      </c>
      <c r="E325" s="78">
        <v>1.7999999999999999E-2</v>
      </c>
    </row>
    <row r="326" spans="1:5" ht="13.5" x14ac:dyDescent="0.2">
      <c r="A326" s="112"/>
      <c r="B326" s="27" t="s">
        <v>16</v>
      </c>
      <c r="C326" s="76">
        <v>8.0000000000000002E-3</v>
      </c>
      <c r="D326" s="77">
        <f t="shared" si="29"/>
        <v>3.4000000000000002E-2</v>
      </c>
      <c r="E326" s="78">
        <v>4.2000000000000003E-2</v>
      </c>
    </row>
    <row r="327" spans="1:5" ht="13.5" x14ac:dyDescent="0.2">
      <c r="A327" s="112"/>
      <c r="B327" s="27" t="s">
        <v>17</v>
      </c>
      <c r="C327" s="76">
        <v>5.0000000000000001E-3</v>
      </c>
      <c r="D327" s="77">
        <f t="shared" si="29"/>
        <v>2.5999999999999999E-2</v>
      </c>
      <c r="E327" s="78">
        <v>3.1E-2</v>
      </c>
    </row>
    <row r="328" spans="1:5" ht="13.5" x14ac:dyDescent="0.2">
      <c r="A328" s="112"/>
      <c r="B328" s="27" t="s">
        <v>12</v>
      </c>
      <c r="C328" s="76">
        <v>2.9000000000000001E-2</v>
      </c>
      <c r="D328" s="77">
        <f t="shared" si="29"/>
        <v>0.13700000000000001</v>
      </c>
      <c r="E328" s="78">
        <v>0.16600000000000001</v>
      </c>
    </row>
    <row r="329" spans="1:5" ht="13.5" x14ac:dyDescent="0.2">
      <c r="A329" s="112"/>
      <c r="B329" s="27" t="s">
        <v>18</v>
      </c>
      <c r="C329" s="76">
        <v>0.01</v>
      </c>
      <c r="D329" s="77">
        <f t="shared" si="29"/>
        <v>7.9999999999999984E-3</v>
      </c>
      <c r="E329" s="78">
        <v>1.7999999999999999E-2</v>
      </c>
    </row>
    <row r="330" spans="1:5" ht="13.5" x14ac:dyDescent="0.2">
      <c r="A330" s="112"/>
      <c r="B330" s="27" t="s">
        <v>20</v>
      </c>
      <c r="C330" s="76">
        <v>1.0999999999999999E-2</v>
      </c>
      <c r="D330" s="77">
        <f t="shared" si="29"/>
        <v>5.9000000000000011E-2</v>
      </c>
      <c r="E330" s="78">
        <v>7.0000000000000007E-2</v>
      </c>
    </row>
    <row r="331" spans="1:5" ht="13.5" x14ac:dyDescent="0.2">
      <c r="A331" s="112"/>
      <c r="B331" s="27" t="s">
        <v>21</v>
      </c>
      <c r="C331" s="76">
        <v>0</v>
      </c>
      <c r="D331" s="77">
        <f t="shared" si="29"/>
        <v>5.3999999999999999E-2</v>
      </c>
      <c r="E331" s="78">
        <v>5.3999999999999999E-2</v>
      </c>
    </row>
    <row r="332" spans="1:5" ht="13.5" x14ac:dyDescent="0.2">
      <c r="A332" s="112"/>
      <c r="B332" s="27" t="s">
        <v>22</v>
      </c>
      <c r="C332" s="76">
        <v>3.2000000000000001E-2</v>
      </c>
      <c r="D332" s="77">
        <f t="shared" si="29"/>
        <v>3.2000000000000001E-2</v>
      </c>
      <c r="E332" s="78">
        <v>6.4000000000000001E-2</v>
      </c>
    </row>
    <row r="333" spans="1:5" ht="13.5" x14ac:dyDescent="0.2">
      <c r="A333" s="112"/>
      <c r="B333" s="27" t="s">
        <v>23</v>
      </c>
      <c r="C333" s="76">
        <v>3.0000000000000001E-3</v>
      </c>
      <c r="D333" s="77">
        <f t="shared" si="29"/>
        <v>2.4E-2</v>
      </c>
      <c r="E333" s="78">
        <v>2.7E-2</v>
      </c>
    </row>
    <row r="334" spans="1:5" ht="13.5" x14ac:dyDescent="0.2">
      <c r="A334" s="112"/>
      <c r="B334" s="27" t="s">
        <v>29</v>
      </c>
      <c r="C334" s="76">
        <v>1E-3</v>
      </c>
      <c r="D334" s="77">
        <f t="shared" si="29"/>
        <v>4.0000000000000001E-3</v>
      </c>
      <c r="E334" s="78">
        <v>5.0000000000000001E-3</v>
      </c>
    </row>
    <row r="335" spans="1:5" ht="13.5" x14ac:dyDescent="0.2">
      <c r="A335" s="112"/>
      <c r="B335" s="27" t="s">
        <v>24</v>
      </c>
      <c r="C335" s="76">
        <v>0</v>
      </c>
      <c r="D335" s="77">
        <f t="shared" si="29"/>
        <v>3.4000000000000002E-2</v>
      </c>
      <c r="E335" s="78">
        <v>3.4000000000000002E-2</v>
      </c>
    </row>
    <row r="336" spans="1:5" ht="13.5" x14ac:dyDescent="0.2">
      <c r="A336" s="112"/>
      <c r="B336" s="27" t="s">
        <v>25</v>
      </c>
      <c r="C336" s="76">
        <v>0</v>
      </c>
      <c r="D336" s="77">
        <f t="shared" si="29"/>
        <v>0.01</v>
      </c>
      <c r="E336" s="78">
        <v>0.01</v>
      </c>
    </row>
    <row r="337" spans="1:5" ht="13.5" x14ac:dyDescent="0.2">
      <c r="A337" s="112"/>
      <c r="B337" s="27" t="s">
        <v>26</v>
      </c>
      <c r="C337" s="76">
        <v>0.02</v>
      </c>
      <c r="D337" s="77">
        <f t="shared" si="29"/>
        <v>3.5000000000000003E-2</v>
      </c>
      <c r="E337" s="78">
        <v>5.5E-2</v>
      </c>
    </row>
    <row r="338" spans="1:5" ht="13.5" x14ac:dyDescent="0.2">
      <c r="A338" s="112"/>
      <c r="B338" s="27" t="s">
        <v>27</v>
      </c>
      <c r="C338" s="76">
        <v>8.9999999999999993E-3</v>
      </c>
      <c r="D338" s="77">
        <f t="shared" si="29"/>
        <v>6.9000000000000006E-2</v>
      </c>
      <c r="E338" s="78">
        <v>7.8E-2</v>
      </c>
    </row>
    <row r="339" spans="1:5" ht="13.5" x14ac:dyDescent="0.2">
      <c r="A339" s="112"/>
      <c r="B339" s="27" t="s">
        <v>28</v>
      </c>
      <c r="C339" s="76">
        <v>1E-3</v>
      </c>
      <c r="D339" s="77">
        <f t="shared" si="29"/>
        <v>3.1E-2</v>
      </c>
      <c r="E339" s="78">
        <v>3.2000000000000001E-2</v>
      </c>
    </row>
    <row r="340" spans="1:5" ht="13.5" x14ac:dyDescent="0.2">
      <c r="A340" s="112"/>
      <c r="B340" s="27" t="s">
        <v>14</v>
      </c>
      <c r="C340" s="76">
        <v>1.7999999999999999E-2</v>
      </c>
      <c r="D340" s="77">
        <f t="shared" si="29"/>
        <v>6.5000000000000002E-2</v>
      </c>
      <c r="E340" s="78">
        <v>8.3000000000000004E-2</v>
      </c>
    </row>
    <row r="341" spans="1:5" ht="13.5" x14ac:dyDescent="0.2">
      <c r="A341" s="112"/>
      <c r="B341" s="27" t="s">
        <v>10</v>
      </c>
      <c r="C341" s="76">
        <v>0</v>
      </c>
      <c r="D341" s="77">
        <f t="shared" si="29"/>
        <v>3.4000000000000002E-2</v>
      </c>
      <c r="E341" s="78">
        <v>3.4000000000000002E-2</v>
      </c>
    </row>
    <row r="342" spans="1:5" ht="13.5" x14ac:dyDescent="0.2">
      <c r="A342" s="112"/>
      <c r="B342" s="27" t="s">
        <v>104</v>
      </c>
      <c r="C342" s="76">
        <v>1E-3</v>
      </c>
      <c r="D342" s="77">
        <f t="shared" si="29"/>
        <v>9.0000000000000011E-3</v>
      </c>
      <c r="E342" s="78">
        <v>0.01</v>
      </c>
    </row>
    <row r="343" spans="1:5" ht="13.5" x14ac:dyDescent="0.2">
      <c r="A343" s="112"/>
      <c r="B343" s="148"/>
      <c r="C343" s="183"/>
      <c r="D343" s="184"/>
      <c r="E343" s="185"/>
    </row>
    <row r="344" spans="1:5" ht="14.25" thickBot="1" x14ac:dyDescent="0.25">
      <c r="A344" s="113"/>
      <c r="B344" s="61" t="s">
        <v>6</v>
      </c>
      <c r="C344" s="79">
        <v>0.17699999999999999</v>
      </c>
      <c r="D344" s="80">
        <f>E344-C344</f>
        <v>0.82299999999999995</v>
      </c>
      <c r="E344" s="81">
        <v>1</v>
      </c>
    </row>
    <row r="353" spans="1:18" ht="12.75" x14ac:dyDescent="0.2">
      <c r="A353" s="45" t="s">
        <v>41</v>
      </c>
    </row>
    <row r="354" spans="1:18" ht="11.45" customHeight="1" x14ac:dyDescent="0.2">
      <c r="A354" s="176"/>
      <c r="B354" s="177"/>
      <c r="C354" s="311" t="s">
        <v>62</v>
      </c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3"/>
      <c r="P354" s="313"/>
      <c r="Q354" s="313"/>
      <c r="R354" s="314"/>
    </row>
    <row r="355" spans="1:18" x14ac:dyDescent="0.2">
      <c r="A355" s="178"/>
      <c r="B355" s="65"/>
      <c r="C355" s="311" t="s">
        <v>36</v>
      </c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3"/>
      <c r="P355" s="313"/>
      <c r="Q355" s="313"/>
      <c r="R355" s="314"/>
    </row>
    <row r="356" spans="1:18" ht="25.5" customHeight="1" x14ac:dyDescent="0.2">
      <c r="A356" s="178"/>
      <c r="B356" s="265"/>
      <c r="C356" s="316" t="s">
        <v>63</v>
      </c>
      <c r="D356" s="317"/>
      <c r="E356" s="317"/>
      <c r="F356" s="317"/>
      <c r="G356" s="316" t="s">
        <v>64</v>
      </c>
      <c r="H356" s="317"/>
      <c r="I356" s="317"/>
      <c r="J356" s="317"/>
      <c r="K356" s="316" t="s">
        <v>65</v>
      </c>
      <c r="L356" s="317"/>
      <c r="M356" s="317"/>
      <c r="N356" s="318"/>
      <c r="O356" s="316" t="s">
        <v>5</v>
      </c>
      <c r="P356" s="317"/>
      <c r="Q356" s="317"/>
      <c r="R356" s="318"/>
    </row>
    <row r="357" spans="1:18" ht="31.9" customHeight="1" x14ac:dyDescent="0.2">
      <c r="A357" s="178"/>
      <c r="B357" s="265"/>
      <c r="C357" s="266">
        <v>2010</v>
      </c>
      <c r="D357" s="277">
        <v>2005</v>
      </c>
      <c r="E357" s="278">
        <v>2000</v>
      </c>
      <c r="F357" s="279" t="s">
        <v>38</v>
      </c>
      <c r="G357" s="267">
        <v>2010</v>
      </c>
      <c r="H357" s="277">
        <v>2005</v>
      </c>
      <c r="I357" s="278">
        <v>2000</v>
      </c>
      <c r="J357" s="280" t="s">
        <v>38</v>
      </c>
      <c r="K357" s="268">
        <v>2010</v>
      </c>
      <c r="L357" s="277">
        <v>2005</v>
      </c>
      <c r="M357" s="278">
        <v>2000</v>
      </c>
      <c r="N357" s="281" t="s">
        <v>38</v>
      </c>
      <c r="O357" s="267">
        <v>2010</v>
      </c>
      <c r="P357" s="277">
        <v>2005</v>
      </c>
      <c r="Q357" s="278">
        <v>2000</v>
      </c>
      <c r="R357" s="281" t="s">
        <v>38</v>
      </c>
    </row>
    <row r="358" spans="1:18" ht="13.5" x14ac:dyDescent="0.25">
      <c r="A358" s="179" t="s">
        <v>34</v>
      </c>
      <c r="B358" s="158" t="s">
        <v>8</v>
      </c>
      <c r="C358" s="269">
        <f>D7</f>
        <v>0.94117647058823528</v>
      </c>
      <c r="D358" s="270">
        <v>0.86699999999999999</v>
      </c>
      <c r="E358" s="271">
        <v>0.76470588235294112</v>
      </c>
      <c r="F358" s="272">
        <f>D358-E358</f>
        <v>0.10229411764705887</v>
      </c>
      <c r="G358" s="273">
        <f>G7</f>
        <v>0.17647058823529413</v>
      </c>
      <c r="H358" s="270">
        <v>0.1</v>
      </c>
      <c r="I358" s="271">
        <v>0.23529411764705885</v>
      </c>
      <c r="J358" s="274">
        <f>H358-I358</f>
        <v>-0.13529411764705884</v>
      </c>
      <c r="K358" s="269">
        <f>J7</f>
        <v>0.6470588235294118</v>
      </c>
      <c r="L358" s="270">
        <v>0.63300000000000001</v>
      </c>
      <c r="M358" s="271">
        <v>0.4705882352941177</v>
      </c>
      <c r="N358" s="275">
        <f>L358-M358</f>
        <v>0.16241176470588231</v>
      </c>
      <c r="O358" s="269">
        <f>M7</f>
        <v>2.9411764705882353E-2</v>
      </c>
      <c r="P358" s="270">
        <v>6.7000000000000004E-2</v>
      </c>
      <c r="Q358" s="271">
        <v>0.11764705882352942</v>
      </c>
      <c r="R358" s="275">
        <f>P358-Q358</f>
        <v>-5.064705882352942E-2</v>
      </c>
    </row>
    <row r="359" spans="1:18" ht="13.5" x14ac:dyDescent="0.25">
      <c r="A359" s="179"/>
      <c r="B359" s="158" t="s">
        <v>9</v>
      </c>
      <c r="C359" s="159">
        <f t="shared" ref="C359:C389" si="30">D8</f>
        <v>0.81818181818181823</v>
      </c>
      <c r="D359" s="160">
        <v>0.92900000000000005</v>
      </c>
      <c r="E359" s="161">
        <v>0.74285714285714288</v>
      </c>
      <c r="F359" s="162">
        <f>D359-E359</f>
        <v>0.18614285714285717</v>
      </c>
      <c r="G359" s="163">
        <f t="shared" ref="G359:G389" si="31">G8</f>
        <v>0.42424242424242425</v>
      </c>
      <c r="H359" s="160">
        <v>0.28599999999999998</v>
      </c>
      <c r="I359" s="161">
        <v>0.34285714285714286</v>
      </c>
      <c r="J359" s="164">
        <f>H359-I359</f>
        <v>-5.6857142857142884E-2</v>
      </c>
      <c r="K359" s="159">
        <f t="shared" ref="K359:K389" si="32">J8</f>
        <v>0.48484848484848486</v>
      </c>
      <c r="L359" s="160">
        <v>0.5</v>
      </c>
      <c r="M359" s="161">
        <v>0.31428571428571428</v>
      </c>
      <c r="N359" s="165">
        <f>L359-M359</f>
        <v>0.18571428571428572</v>
      </c>
      <c r="O359" s="159">
        <f t="shared" ref="O359:O389" si="33">M8</f>
        <v>6.0606060606060608E-2</v>
      </c>
      <c r="P359" s="160">
        <v>7.0999999999999994E-2</v>
      </c>
      <c r="Q359" s="161">
        <v>0.14285714285714288</v>
      </c>
      <c r="R359" s="165">
        <f>P359-Q359</f>
        <v>-7.1857142857142883E-2</v>
      </c>
    </row>
    <row r="360" spans="1:18" ht="13.5" x14ac:dyDescent="0.25">
      <c r="A360" s="179"/>
      <c r="B360" s="158" t="s">
        <v>45</v>
      </c>
      <c r="C360" s="159">
        <f t="shared" si="30"/>
        <v>0.8</v>
      </c>
      <c r="D360" s="160"/>
      <c r="E360" s="161"/>
      <c r="F360" s="162"/>
      <c r="G360" s="163">
        <f t="shared" si="31"/>
        <v>0.2</v>
      </c>
      <c r="H360" s="160"/>
      <c r="I360" s="161"/>
      <c r="J360" s="164"/>
      <c r="K360" s="159">
        <f t="shared" si="32"/>
        <v>0</v>
      </c>
      <c r="L360" s="160"/>
      <c r="M360" s="161"/>
      <c r="N360" s="165"/>
      <c r="O360" s="159">
        <f t="shared" si="33"/>
        <v>0.2</v>
      </c>
      <c r="P360" s="160"/>
      <c r="Q360" s="161"/>
      <c r="R360" s="165"/>
    </row>
    <row r="361" spans="1:18" ht="13.5" x14ac:dyDescent="0.25">
      <c r="A361" s="179"/>
      <c r="B361" s="158" t="s">
        <v>46</v>
      </c>
      <c r="C361" s="159">
        <f t="shared" si="30"/>
        <v>0.49090909090909091</v>
      </c>
      <c r="D361" s="160"/>
      <c r="E361" s="161"/>
      <c r="F361" s="162"/>
      <c r="G361" s="163">
        <f t="shared" si="31"/>
        <v>7.2727272727272724E-2</v>
      </c>
      <c r="H361" s="160"/>
      <c r="I361" s="161"/>
      <c r="J361" s="164"/>
      <c r="K361" s="159">
        <f t="shared" si="32"/>
        <v>0.21818181818181817</v>
      </c>
      <c r="L361" s="160"/>
      <c r="M361" s="161"/>
      <c r="N361" s="165"/>
      <c r="O361" s="159">
        <f t="shared" si="33"/>
        <v>0.43636363636363634</v>
      </c>
      <c r="P361" s="160"/>
      <c r="Q361" s="161"/>
      <c r="R361" s="165"/>
    </row>
    <row r="362" spans="1:18" ht="13.5" x14ac:dyDescent="0.25">
      <c r="A362" s="179"/>
      <c r="B362" s="158" t="s">
        <v>19</v>
      </c>
      <c r="C362" s="159">
        <f t="shared" si="30"/>
        <v>0.76315789473684215</v>
      </c>
      <c r="D362" s="160">
        <v>0.38500000000000001</v>
      </c>
      <c r="E362" s="161"/>
      <c r="F362" s="162"/>
      <c r="G362" s="163">
        <f t="shared" si="31"/>
        <v>0.13157894736842105</v>
      </c>
      <c r="H362" s="160">
        <v>7.6999999999999999E-2</v>
      </c>
      <c r="I362" s="161"/>
      <c r="J362" s="164"/>
      <c r="K362" s="159">
        <f t="shared" si="32"/>
        <v>0.44736842105263158</v>
      </c>
      <c r="L362" s="160">
        <v>0.23100000000000001</v>
      </c>
      <c r="M362" s="161"/>
      <c r="N362" s="165"/>
      <c r="O362" s="159">
        <f t="shared" si="33"/>
        <v>0.13157894736842105</v>
      </c>
      <c r="P362" s="160">
        <v>0.53800000000000003</v>
      </c>
      <c r="Q362" s="161"/>
      <c r="R362" s="165"/>
    </row>
    <row r="363" spans="1:18" ht="13.5" x14ac:dyDescent="0.25">
      <c r="A363" s="179"/>
      <c r="B363" s="158" t="s">
        <v>11</v>
      </c>
      <c r="C363" s="159">
        <f t="shared" si="30"/>
        <v>0.85</v>
      </c>
      <c r="D363" s="160">
        <v>0.433</v>
      </c>
      <c r="E363" s="161"/>
      <c r="F363" s="162"/>
      <c r="G363" s="163">
        <f t="shared" si="31"/>
        <v>0.17499999999999999</v>
      </c>
      <c r="H363" s="160">
        <v>0.254</v>
      </c>
      <c r="I363" s="161"/>
      <c r="J363" s="164"/>
      <c r="K363" s="159">
        <f t="shared" si="32"/>
        <v>0.75</v>
      </c>
      <c r="L363" s="160">
        <v>0.56699999999999995</v>
      </c>
      <c r="M363" s="161"/>
      <c r="N363" s="165"/>
      <c r="O363" s="159">
        <f t="shared" si="33"/>
        <v>0.05</v>
      </c>
      <c r="P363" s="160">
        <v>0.14899999999999999</v>
      </c>
      <c r="Q363" s="161"/>
      <c r="R363" s="165"/>
    </row>
    <row r="364" spans="1:18" ht="13.5" x14ac:dyDescent="0.25">
      <c r="A364" s="179"/>
      <c r="B364" s="158" t="s">
        <v>13</v>
      </c>
      <c r="C364" s="159">
        <f t="shared" si="30"/>
        <v>0.8571428571428571</v>
      </c>
      <c r="D364" s="160">
        <v>0.8</v>
      </c>
      <c r="E364" s="161">
        <v>0.66666666666666674</v>
      </c>
      <c r="F364" s="162">
        <f>D364-E364</f>
        <v>0.1333333333333333</v>
      </c>
      <c r="G364" s="163">
        <f t="shared" si="31"/>
        <v>0.5714285714285714</v>
      </c>
      <c r="H364" s="160">
        <v>0.6</v>
      </c>
      <c r="I364" s="161">
        <v>0.55555555555555558</v>
      </c>
      <c r="J364" s="164">
        <f>H364-I364</f>
        <v>4.4444444444444398E-2</v>
      </c>
      <c r="K364" s="159">
        <f t="shared" si="32"/>
        <v>0.42857142857142855</v>
      </c>
      <c r="L364" s="160">
        <v>0.6</v>
      </c>
      <c r="M364" s="161">
        <v>0.55555555555555558</v>
      </c>
      <c r="N364" s="165">
        <f>L364-M364</f>
        <v>4.4444444444444398E-2</v>
      </c>
      <c r="O364" s="159">
        <f t="shared" si="33"/>
        <v>0</v>
      </c>
      <c r="P364" s="160">
        <v>0</v>
      </c>
      <c r="Q364" s="161">
        <v>0.1111111111111111</v>
      </c>
      <c r="R364" s="165">
        <f>P364-Q364</f>
        <v>-0.1111111111111111</v>
      </c>
    </row>
    <row r="365" spans="1:18" ht="13.5" x14ac:dyDescent="0.25">
      <c r="A365" s="179"/>
      <c r="B365" s="158" t="s">
        <v>15</v>
      </c>
      <c r="C365" s="159">
        <f t="shared" si="30"/>
        <v>0.94444444444444442</v>
      </c>
      <c r="D365" s="160">
        <v>0.78600000000000003</v>
      </c>
      <c r="E365" s="161"/>
      <c r="F365" s="162"/>
      <c r="G365" s="163">
        <f t="shared" si="31"/>
        <v>0.1111111111111111</v>
      </c>
      <c r="H365" s="160">
        <v>0.28599999999999998</v>
      </c>
      <c r="I365" s="161"/>
      <c r="J365" s="164"/>
      <c r="K365" s="159">
        <f t="shared" si="32"/>
        <v>0.66666666666666663</v>
      </c>
      <c r="L365" s="160">
        <v>0.5</v>
      </c>
      <c r="M365" s="161"/>
      <c r="N365" s="165"/>
      <c r="O365" s="159">
        <f t="shared" si="33"/>
        <v>0</v>
      </c>
      <c r="P365" s="160">
        <v>0.14299999999999999</v>
      </c>
      <c r="Q365" s="161"/>
      <c r="R365" s="165"/>
    </row>
    <row r="366" spans="1:18" ht="13.5" x14ac:dyDescent="0.25">
      <c r="A366" s="179"/>
      <c r="B366" s="158" t="s">
        <v>16</v>
      </c>
      <c r="C366" s="159">
        <f t="shared" si="30"/>
        <v>0.84210526315789469</v>
      </c>
      <c r="D366" s="160">
        <v>0.51500000000000001</v>
      </c>
      <c r="E366" s="161">
        <v>0.41176470588235298</v>
      </c>
      <c r="F366" s="162">
        <f>D366-E366</f>
        <v>0.10323529411764704</v>
      </c>
      <c r="G366" s="163">
        <f t="shared" si="31"/>
        <v>0.42105263157894735</v>
      </c>
      <c r="H366" s="160">
        <v>0.42399999999999999</v>
      </c>
      <c r="I366" s="161">
        <v>0.35294117647058826</v>
      </c>
      <c r="J366" s="164">
        <f>H366-I366</f>
        <v>7.105882352941173E-2</v>
      </c>
      <c r="K366" s="159">
        <f t="shared" si="32"/>
        <v>0.57894736842105265</v>
      </c>
      <c r="L366" s="160">
        <v>0.42399999999999999</v>
      </c>
      <c r="M366" s="161">
        <v>0.49019607843137258</v>
      </c>
      <c r="N366" s="165">
        <f>L366-M366</f>
        <v>-6.6196078431372596E-2</v>
      </c>
      <c r="O366" s="159">
        <f t="shared" si="33"/>
        <v>0</v>
      </c>
      <c r="P366" s="160">
        <v>0.182</v>
      </c>
      <c r="Q366" s="161">
        <v>0.15686274509803921</v>
      </c>
      <c r="R366" s="165">
        <f>P366-Q366</f>
        <v>2.5137254901960782E-2</v>
      </c>
    </row>
    <row r="367" spans="1:18" ht="13.5" x14ac:dyDescent="0.25">
      <c r="A367" s="179"/>
      <c r="B367" s="158" t="s">
        <v>17</v>
      </c>
      <c r="C367" s="159">
        <f t="shared" si="30"/>
        <v>0.55555555555555558</v>
      </c>
      <c r="D367" s="160">
        <v>0.75</v>
      </c>
      <c r="E367" s="161">
        <v>0.94366197183098588</v>
      </c>
      <c r="F367" s="162">
        <f>D367-E367</f>
        <v>-0.19366197183098588</v>
      </c>
      <c r="G367" s="163">
        <f t="shared" si="31"/>
        <v>0.22222222222222221</v>
      </c>
      <c r="H367" s="160">
        <v>0.41699999999999998</v>
      </c>
      <c r="I367" s="161">
        <v>0.73239436619718301</v>
      </c>
      <c r="J367" s="164">
        <f>H367-I367</f>
        <v>-0.31539436619718303</v>
      </c>
      <c r="K367" s="159">
        <f t="shared" si="32"/>
        <v>0.44444444444444442</v>
      </c>
      <c r="L367" s="160">
        <v>0.29199999999999998</v>
      </c>
      <c r="M367" s="161">
        <v>0.19718309859154928</v>
      </c>
      <c r="N367" s="165">
        <f>L367-M367</f>
        <v>9.4816901408450699E-2</v>
      </c>
      <c r="O367" s="159">
        <f t="shared" si="33"/>
        <v>0.22222222222222221</v>
      </c>
      <c r="P367" s="160">
        <v>0.16700000000000001</v>
      </c>
      <c r="Q367" s="161">
        <v>1.408450704225352E-2</v>
      </c>
      <c r="R367" s="165">
        <f>P367-Q367</f>
        <v>0.15291549295774648</v>
      </c>
    </row>
    <row r="368" spans="1:18" ht="13.5" x14ac:dyDescent="0.25">
      <c r="A368" s="179"/>
      <c r="B368" s="158" t="s">
        <v>47</v>
      </c>
      <c r="C368" s="159">
        <f t="shared" si="30"/>
        <v>0.8125</v>
      </c>
      <c r="D368" s="160"/>
      <c r="E368" s="161"/>
      <c r="F368" s="162"/>
      <c r="G368" s="163">
        <f t="shared" si="31"/>
        <v>0</v>
      </c>
      <c r="H368" s="160"/>
      <c r="I368" s="161"/>
      <c r="J368" s="164"/>
      <c r="K368" s="159">
        <f t="shared" si="32"/>
        <v>0.3125</v>
      </c>
      <c r="L368" s="160"/>
      <c r="M368" s="161"/>
      <c r="N368" s="165"/>
      <c r="O368" s="159">
        <f t="shared" si="33"/>
        <v>6.25E-2</v>
      </c>
      <c r="P368" s="160"/>
      <c r="Q368" s="161"/>
      <c r="R368" s="165"/>
    </row>
    <row r="369" spans="1:18" ht="13.5" x14ac:dyDescent="0.25">
      <c r="A369" s="179"/>
      <c r="B369" s="158" t="s">
        <v>12</v>
      </c>
      <c r="C369" s="159">
        <f t="shared" si="30"/>
        <v>0.82828282828282829</v>
      </c>
      <c r="D369" s="160">
        <v>0.70799999999999996</v>
      </c>
      <c r="E369" s="161">
        <v>0.63953488372093026</v>
      </c>
      <c r="F369" s="162">
        <f>D369-E369</f>
        <v>6.8465116279069704E-2</v>
      </c>
      <c r="G369" s="163">
        <f t="shared" si="31"/>
        <v>0.20202020202020202</v>
      </c>
      <c r="H369" s="160">
        <v>0.115</v>
      </c>
      <c r="I369" s="161">
        <v>0.12790697674418605</v>
      </c>
      <c r="J369" s="164">
        <f>H369-I369</f>
        <v>-1.2906976744186047E-2</v>
      </c>
      <c r="K369" s="159">
        <f t="shared" si="32"/>
        <v>0.60606060606060608</v>
      </c>
      <c r="L369" s="160">
        <v>0.63100000000000001</v>
      </c>
      <c r="M369" s="161">
        <v>0.5232558139534883</v>
      </c>
      <c r="N369" s="165">
        <f>L369-M369</f>
        <v>0.1077441860465117</v>
      </c>
      <c r="O369" s="159">
        <f t="shared" si="33"/>
        <v>0.13131313131313133</v>
      </c>
      <c r="P369" s="160">
        <v>0.17699999999999999</v>
      </c>
      <c r="Q369" s="161">
        <v>0.22093023255813954</v>
      </c>
      <c r="R369" s="165">
        <f>P369-Q369</f>
        <v>-4.3930232558139548E-2</v>
      </c>
    </row>
    <row r="370" spans="1:18" ht="13.5" x14ac:dyDescent="0.25">
      <c r="A370" s="179"/>
      <c r="B370" s="158" t="s">
        <v>18</v>
      </c>
      <c r="C370" s="159">
        <f t="shared" si="30"/>
        <v>0.64516129032258063</v>
      </c>
      <c r="D370" s="160">
        <v>0.35699999999999998</v>
      </c>
      <c r="E370" s="161">
        <v>0</v>
      </c>
      <c r="F370" s="162">
        <f>D370-E370</f>
        <v>0.35699999999999998</v>
      </c>
      <c r="G370" s="163">
        <f t="shared" si="31"/>
        <v>0</v>
      </c>
      <c r="H370" s="160">
        <v>0</v>
      </c>
      <c r="I370" s="161">
        <v>0</v>
      </c>
      <c r="J370" s="164">
        <f>H370-I370</f>
        <v>0</v>
      </c>
      <c r="K370" s="159">
        <f t="shared" si="32"/>
        <v>3.2258064516129031E-2</v>
      </c>
      <c r="L370" s="160">
        <v>0.14299999999999999</v>
      </c>
      <c r="M370" s="161">
        <v>0</v>
      </c>
      <c r="N370" s="165">
        <f>L370-M370</f>
        <v>0.14299999999999999</v>
      </c>
      <c r="O370" s="159">
        <f t="shared" si="33"/>
        <v>0.35483870967741937</v>
      </c>
      <c r="P370" s="160">
        <v>0.57099999999999995</v>
      </c>
      <c r="Q370" s="161">
        <v>1</v>
      </c>
      <c r="R370" s="165">
        <f>P370-Q370</f>
        <v>-0.42900000000000005</v>
      </c>
    </row>
    <row r="371" spans="1:18" ht="13.5" x14ac:dyDescent="0.25">
      <c r="A371" s="179"/>
      <c r="B371" s="158" t="s">
        <v>20</v>
      </c>
      <c r="C371" s="159">
        <f t="shared" si="30"/>
        <v>0.5957446808510638</v>
      </c>
      <c r="D371" s="160">
        <v>0.49099999999999999</v>
      </c>
      <c r="E371" s="161">
        <v>0.5074626865671642</v>
      </c>
      <c r="F371" s="162">
        <f>D371-E371</f>
        <v>-1.6462686567164209E-2</v>
      </c>
      <c r="G371" s="163">
        <f t="shared" si="31"/>
        <v>0.14893617021276595</v>
      </c>
      <c r="H371" s="160">
        <v>0.14499999999999999</v>
      </c>
      <c r="I371" s="161">
        <v>8.9552238805970144E-2</v>
      </c>
      <c r="J371" s="164">
        <f>H371-I371</f>
        <v>5.5447761194029846E-2</v>
      </c>
      <c r="K371" s="159">
        <f t="shared" si="32"/>
        <v>0.40425531914893614</v>
      </c>
      <c r="L371" s="160">
        <v>0.38200000000000001</v>
      </c>
      <c r="M371" s="161">
        <v>0.41791044776119407</v>
      </c>
      <c r="N371" s="165">
        <f>L371-M371</f>
        <v>-3.5910447761194064E-2</v>
      </c>
      <c r="O371" s="159">
        <f t="shared" si="33"/>
        <v>8.5106382978723402E-2</v>
      </c>
      <c r="P371" s="160">
        <v>0.16400000000000001</v>
      </c>
      <c r="Q371" s="161">
        <v>0.22388059701492538</v>
      </c>
      <c r="R371" s="165">
        <f>P371-Q371</f>
        <v>-5.9880597014925374E-2</v>
      </c>
    </row>
    <row r="372" spans="1:18" ht="13.5" x14ac:dyDescent="0.25">
      <c r="A372" s="179"/>
      <c r="B372" s="158" t="s">
        <v>21</v>
      </c>
      <c r="C372" s="159">
        <f t="shared" si="30"/>
        <v>0.68965517241379315</v>
      </c>
      <c r="D372" s="160">
        <v>0.88100000000000001</v>
      </c>
      <c r="E372" s="161"/>
      <c r="F372" s="162"/>
      <c r="G372" s="163">
        <f t="shared" si="31"/>
        <v>3.4482758620689655E-2</v>
      </c>
      <c r="H372" s="160">
        <v>0.31</v>
      </c>
      <c r="I372" s="161"/>
      <c r="J372" s="164"/>
      <c r="K372" s="159">
        <f t="shared" si="32"/>
        <v>0.51724137931034486</v>
      </c>
      <c r="L372" s="160">
        <v>0.66700000000000004</v>
      </c>
      <c r="M372" s="161"/>
      <c r="N372" s="165"/>
      <c r="O372" s="159">
        <f t="shared" si="33"/>
        <v>0.2413793103448276</v>
      </c>
      <c r="P372" s="160">
        <v>0</v>
      </c>
      <c r="Q372" s="161"/>
      <c r="R372" s="165"/>
    </row>
    <row r="373" spans="1:18" ht="13.5" x14ac:dyDescent="0.25">
      <c r="A373" s="179"/>
      <c r="B373" s="158" t="s">
        <v>22</v>
      </c>
      <c r="C373" s="159">
        <f t="shared" si="30"/>
        <v>0.93162393162393164</v>
      </c>
      <c r="D373" s="160">
        <v>0.26</v>
      </c>
      <c r="E373" s="161"/>
      <c r="F373" s="162"/>
      <c r="G373" s="163">
        <f t="shared" si="31"/>
        <v>3.4188034188034191E-2</v>
      </c>
      <c r="H373" s="160">
        <v>0.18</v>
      </c>
      <c r="I373" s="161"/>
      <c r="J373" s="164"/>
      <c r="K373" s="159">
        <f t="shared" si="32"/>
        <v>8.5470085470085472E-2</v>
      </c>
      <c r="L373" s="160">
        <v>0.3</v>
      </c>
      <c r="M373" s="161"/>
      <c r="N373" s="165"/>
      <c r="O373" s="159">
        <f t="shared" si="33"/>
        <v>6.8376068376068383E-2</v>
      </c>
      <c r="P373" s="160">
        <v>0.5</v>
      </c>
      <c r="Q373" s="161"/>
      <c r="R373" s="165"/>
    </row>
    <row r="374" spans="1:18" ht="13.5" x14ac:dyDescent="0.25">
      <c r="A374" s="179"/>
      <c r="B374" s="158" t="s">
        <v>48</v>
      </c>
      <c r="C374" s="159">
        <f t="shared" si="30"/>
        <v>0.51851851851851849</v>
      </c>
      <c r="D374" s="160"/>
      <c r="E374" s="161"/>
      <c r="F374" s="162"/>
      <c r="G374" s="163">
        <f t="shared" si="31"/>
        <v>0</v>
      </c>
      <c r="H374" s="160"/>
      <c r="I374" s="161"/>
      <c r="J374" s="164"/>
      <c r="K374" s="159">
        <f t="shared" si="32"/>
        <v>7.407407407407407E-2</v>
      </c>
      <c r="L374" s="160"/>
      <c r="M374" s="161"/>
      <c r="N374" s="165"/>
      <c r="O374" s="159">
        <f t="shared" si="33"/>
        <v>0.48148148148148145</v>
      </c>
      <c r="P374" s="160"/>
      <c r="Q374" s="161"/>
      <c r="R374" s="165"/>
    </row>
    <row r="375" spans="1:18" ht="13.5" x14ac:dyDescent="0.25">
      <c r="A375" s="179"/>
      <c r="B375" s="158" t="s">
        <v>23</v>
      </c>
      <c r="C375" s="159">
        <f t="shared" si="30"/>
        <v>0.33333333333333331</v>
      </c>
      <c r="D375" s="160">
        <v>0.76200000000000001</v>
      </c>
      <c r="E375" s="161"/>
      <c r="F375" s="162"/>
      <c r="G375" s="163">
        <f t="shared" si="31"/>
        <v>0</v>
      </c>
      <c r="H375" s="160">
        <v>9.5000000000000001E-2</v>
      </c>
      <c r="I375" s="161"/>
      <c r="J375" s="164"/>
      <c r="K375" s="159">
        <f t="shared" si="32"/>
        <v>0.33333333333333331</v>
      </c>
      <c r="L375" s="160">
        <v>0.23799999999999999</v>
      </c>
      <c r="M375" s="161"/>
      <c r="N375" s="165"/>
      <c r="O375" s="159">
        <f t="shared" si="33"/>
        <v>0.33333333333333331</v>
      </c>
      <c r="P375" s="160">
        <v>9.5000000000000001E-2</v>
      </c>
      <c r="Q375" s="161"/>
      <c r="R375" s="165"/>
    </row>
    <row r="376" spans="1:18" ht="13.5" x14ac:dyDescent="0.25">
      <c r="A376" s="179"/>
      <c r="B376" s="158" t="s">
        <v>29</v>
      </c>
      <c r="C376" s="159">
        <f t="shared" si="30"/>
        <v>0.8</v>
      </c>
      <c r="D376" s="160">
        <v>0.75</v>
      </c>
      <c r="E376" s="161"/>
      <c r="F376" s="162"/>
      <c r="G376" s="163">
        <f t="shared" si="31"/>
        <v>0.2</v>
      </c>
      <c r="H376" s="160">
        <v>0.5</v>
      </c>
      <c r="I376" s="161"/>
      <c r="J376" s="164"/>
      <c r="K376" s="159">
        <f t="shared" si="32"/>
        <v>0.6</v>
      </c>
      <c r="L376" s="160">
        <v>0.25</v>
      </c>
      <c r="M376" s="161"/>
      <c r="N376" s="165"/>
      <c r="O376" s="159">
        <f t="shared" si="33"/>
        <v>0.2</v>
      </c>
      <c r="P376" s="160">
        <v>0.25</v>
      </c>
      <c r="Q376" s="161"/>
      <c r="R376" s="165"/>
    </row>
    <row r="377" spans="1:18" ht="13.5" x14ac:dyDescent="0.25">
      <c r="A377" s="179"/>
      <c r="B377" s="158" t="s">
        <v>24</v>
      </c>
      <c r="C377" s="159">
        <f t="shared" si="30"/>
        <v>1</v>
      </c>
      <c r="D377" s="160">
        <v>1</v>
      </c>
      <c r="E377" s="161">
        <v>0.91304347826086951</v>
      </c>
      <c r="F377" s="162">
        <f>D377-E377</f>
        <v>8.6956521739130488E-2</v>
      </c>
      <c r="G377" s="163">
        <f t="shared" si="31"/>
        <v>0.75</v>
      </c>
      <c r="H377" s="160">
        <v>0.88900000000000001</v>
      </c>
      <c r="I377" s="161">
        <v>0.84782608695652173</v>
      </c>
      <c r="J377" s="164">
        <f>H377-I377</f>
        <v>4.1173913043478283E-2</v>
      </c>
      <c r="K377" s="159">
        <f t="shared" si="32"/>
        <v>0.25</v>
      </c>
      <c r="L377" s="160">
        <v>0.111</v>
      </c>
      <c r="M377" s="161">
        <v>0.19565217391304349</v>
      </c>
      <c r="N377" s="165">
        <f>L377-M377</f>
        <v>-8.4652173913043485E-2</v>
      </c>
      <c r="O377" s="159">
        <f t="shared" si="33"/>
        <v>0</v>
      </c>
      <c r="P377" s="160">
        <v>0</v>
      </c>
      <c r="Q377" s="161">
        <v>2.1739130434782608E-2</v>
      </c>
      <c r="R377" s="165">
        <f>P377-Q377</f>
        <v>-2.1739130434782608E-2</v>
      </c>
    </row>
    <row r="378" spans="1:18" ht="13.5" x14ac:dyDescent="0.25">
      <c r="A378" s="179"/>
      <c r="B378" s="158" t="s">
        <v>25</v>
      </c>
      <c r="C378" s="159">
        <f t="shared" si="30"/>
        <v>0.9285714285714286</v>
      </c>
      <c r="D378" s="160">
        <v>0.75</v>
      </c>
      <c r="E378" s="161">
        <v>0.53333333333333333</v>
      </c>
      <c r="F378" s="162">
        <f>D378-E378</f>
        <v>0.21666666666666667</v>
      </c>
      <c r="G378" s="163">
        <f t="shared" si="31"/>
        <v>0.42857142857142855</v>
      </c>
      <c r="H378" s="160">
        <v>0.5</v>
      </c>
      <c r="I378" s="161">
        <v>0.33333333333333337</v>
      </c>
      <c r="J378" s="164">
        <f>H378-I378</f>
        <v>0.16666666666666663</v>
      </c>
      <c r="K378" s="159">
        <f t="shared" si="32"/>
        <v>0.5</v>
      </c>
      <c r="L378" s="160">
        <v>0.5</v>
      </c>
      <c r="M378" s="161">
        <v>0.3</v>
      </c>
      <c r="N378" s="165">
        <f>L378-M378</f>
        <v>0.2</v>
      </c>
      <c r="O378" s="159">
        <f t="shared" si="33"/>
        <v>0</v>
      </c>
      <c r="P378" s="160">
        <v>0</v>
      </c>
      <c r="Q378" s="161">
        <v>0.33333333333333337</v>
      </c>
      <c r="R378" s="165">
        <f>P378-Q378</f>
        <v>-0.33333333333333337</v>
      </c>
    </row>
    <row r="379" spans="1:18" ht="13.5" x14ac:dyDescent="0.25">
      <c r="A379" s="179"/>
      <c r="B379" s="158" t="s">
        <v>26</v>
      </c>
      <c r="C379" s="159">
        <f t="shared" si="30"/>
        <v>0.26470588235294118</v>
      </c>
      <c r="D379" s="160">
        <v>0.60499999999999998</v>
      </c>
      <c r="E379" s="161"/>
      <c r="F379" s="162"/>
      <c r="G379" s="163">
        <f t="shared" si="31"/>
        <v>5.8823529411764705E-2</v>
      </c>
      <c r="H379" s="160">
        <v>4.7E-2</v>
      </c>
      <c r="I379" s="161"/>
      <c r="J379" s="164"/>
      <c r="K379" s="159">
        <f t="shared" si="32"/>
        <v>0.26470588235294118</v>
      </c>
      <c r="L379" s="160">
        <v>7.0000000000000007E-2</v>
      </c>
      <c r="M379" s="161"/>
      <c r="N379" s="165"/>
      <c r="O379" s="159">
        <f t="shared" si="33"/>
        <v>0.55882352941176472</v>
      </c>
      <c r="P379" s="160">
        <v>0.372</v>
      </c>
      <c r="Q379" s="161"/>
      <c r="R379" s="165"/>
    </row>
    <row r="380" spans="1:18" ht="13.5" x14ac:dyDescent="0.25">
      <c r="A380" s="179"/>
      <c r="B380" s="158" t="s">
        <v>49</v>
      </c>
      <c r="C380" s="159">
        <f t="shared" si="30"/>
        <v>0.76923076923076927</v>
      </c>
      <c r="D380" s="160"/>
      <c r="E380" s="161"/>
      <c r="F380" s="162"/>
      <c r="G380" s="163">
        <f t="shared" si="31"/>
        <v>3.8461538461538464E-2</v>
      </c>
      <c r="H380" s="160"/>
      <c r="I380" s="161"/>
      <c r="J380" s="164"/>
      <c r="K380" s="159">
        <f t="shared" si="32"/>
        <v>0.30769230769230771</v>
      </c>
      <c r="L380" s="160"/>
      <c r="M380" s="161"/>
      <c r="N380" s="165"/>
      <c r="O380" s="159">
        <f t="shared" si="33"/>
        <v>0.15384615384615385</v>
      </c>
      <c r="P380" s="160"/>
      <c r="Q380" s="161"/>
      <c r="R380" s="165"/>
    </row>
    <row r="381" spans="1:18" ht="13.5" x14ac:dyDescent="0.25">
      <c r="A381" s="179"/>
      <c r="B381" s="158" t="s">
        <v>50</v>
      </c>
      <c r="C381" s="159">
        <f t="shared" si="30"/>
        <v>0.7931034482758621</v>
      </c>
      <c r="D381" s="160"/>
      <c r="E381" s="161"/>
      <c r="F381" s="162"/>
      <c r="G381" s="163">
        <f t="shared" si="31"/>
        <v>0</v>
      </c>
      <c r="H381" s="160"/>
      <c r="I381" s="161"/>
      <c r="J381" s="164"/>
      <c r="K381" s="159">
        <f t="shared" si="32"/>
        <v>0.27586206896551724</v>
      </c>
      <c r="L381" s="160"/>
      <c r="M381" s="161"/>
      <c r="N381" s="165"/>
      <c r="O381" s="159">
        <f t="shared" si="33"/>
        <v>0.13793103448275862</v>
      </c>
      <c r="P381" s="160"/>
      <c r="Q381" s="161"/>
      <c r="R381" s="165"/>
    </row>
    <row r="382" spans="1:18" ht="13.5" x14ac:dyDescent="0.25">
      <c r="A382" s="179"/>
      <c r="B382" s="158" t="s">
        <v>44</v>
      </c>
      <c r="C382" s="159">
        <f t="shared" si="30"/>
        <v>0.77192982456140347</v>
      </c>
      <c r="D382" s="160">
        <v>0.78700000000000003</v>
      </c>
      <c r="E382" s="161">
        <v>0.81666666666666676</v>
      </c>
      <c r="F382" s="162">
        <f>D382-E382</f>
        <v>-2.966666666666673E-2</v>
      </c>
      <c r="G382" s="163">
        <f t="shared" si="31"/>
        <v>0.17543859649122806</v>
      </c>
      <c r="H382" s="160">
        <v>6.6000000000000003E-2</v>
      </c>
      <c r="I382" s="161">
        <v>0.2</v>
      </c>
      <c r="J382" s="164">
        <f>H382-I382</f>
        <v>-0.13400000000000001</v>
      </c>
      <c r="K382" s="159">
        <f t="shared" si="32"/>
        <v>0.36842105263157893</v>
      </c>
      <c r="L382" s="160">
        <v>0.246</v>
      </c>
      <c r="M382" s="161">
        <v>0.28333333333333333</v>
      </c>
      <c r="N382" s="165">
        <f>L382-M382</f>
        <v>-3.7333333333333329E-2</v>
      </c>
      <c r="O382" s="159">
        <f t="shared" si="33"/>
        <v>0.14035087719298245</v>
      </c>
      <c r="P382" s="160">
        <v>0.115</v>
      </c>
      <c r="Q382" s="161">
        <v>0.05</v>
      </c>
      <c r="R382" s="165">
        <f>P382-Q382</f>
        <v>6.5000000000000002E-2</v>
      </c>
    </row>
    <row r="383" spans="1:18" ht="13.5" x14ac:dyDescent="0.25">
      <c r="A383" s="179"/>
      <c r="B383" s="158" t="s">
        <v>28</v>
      </c>
      <c r="C383" s="159">
        <f t="shared" si="30"/>
        <v>0.78260869565217395</v>
      </c>
      <c r="D383" s="160">
        <v>0.8</v>
      </c>
      <c r="E383" s="161">
        <v>0.54545454545454541</v>
      </c>
      <c r="F383" s="162">
        <f>D383-E383</f>
        <v>0.25454545454545463</v>
      </c>
      <c r="G383" s="163">
        <f t="shared" si="31"/>
        <v>0.43478260869565216</v>
      </c>
      <c r="H383" s="160">
        <v>0.64</v>
      </c>
      <c r="I383" s="161">
        <v>0.31818181818181818</v>
      </c>
      <c r="J383" s="164">
        <f>H383-I383</f>
        <v>0.32181818181818184</v>
      </c>
      <c r="K383" s="159">
        <f t="shared" si="32"/>
        <v>0.39130434782608697</v>
      </c>
      <c r="L383" s="160">
        <v>0.28000000000000003</v>
      </c>
      <c r="M383" s="161">
        <v>0.59090909090909094</v>
      </c>
      <c r="N383" s="165">
        <f>L383-M383</f>
        <v>-0.31090909090909091</v>
      </c>
      <c r="O383" s="159">
        <f t="shared" si="33"/>
        <v>8.6956521739130432E-2</v>
      </c>
      <c r="P383" s="160">
        <v>0.04</v>
      </c>
      <c r="Q383" s="161">
        <v>0.18181818181818182</v>
      </c>
      <c r="R383" s="165">
        <f>P383-Q383</f>
        <v>-0.14181818181818182</v>
      </c>
    </row>
    <row r="384" spans="1:18" ht="13.5" x14ac:dyDescent="0.25">
      <c r="A384" s="179"/>
      <c r="B384" s="158" t="s">
        <v>14</v>
      </c>
      <c r="C384" s="159">
        <f t="shared" si="30"/>
        <v>0.63636363636363635</v>
      </c>
      <c r="D384" s="160">
        <v>0.6</v>
      </c>
      <c r="E384" s="161">
        <v>0.44067796610169496</v>
      </c>
      <c r="F384" s="162">
        <f>D384-E384</f>
        <v>0.15932203389830502</v>
      </c>
      <c r="G384" s="163">
        <f t="shared" si="31"/>
        <v>0.2</v>
      </c>
      <c r="H384" s="160">
        <v>0.246</v>
      </c>
      <c r="I384" s="161">
        <v>0.15254237288135594</v>
      </c>
      <c r="J384" s="164">
        <f>H384-I384</f>
        <v>9.3457627118644054E-2</v>
      </c>
      <c r="K384" s="159">
        <f t="shared" si="32"/>
        <v>0.36363636363636365</v>
      </c>
      <c r="L384" s="160">
        <v>0.36899999999999999</v>
      </c>
      <c r="M384" s="161">
        <v>0.30508474576271188</v>
      </c>
      <c r="N384" s="165">
        <f>L384-M384</f>
        <v>6.3915254237288111E-2</v>
      </c>
      <c r="O384" s="159">
        <f t="shared" si="33"/>
        <v>0.2</v>
      </c>
      <c r="P384" s="160">
        <v>0.215</v>
      </c>
      <c r="Q384" s="161">
        <v>0.33898305084745767</v>
      </c>
      <c r="R384" s="165">
        <f>P384-Q384</f>
        <v>-0.12398305084745767</v>
      </c>
    </row>
    <row r="385" spans="1:18" ht="13.5" x14ac:dyDescent="0.25">
      <c r="A385" s="179"/>
      <c r="B385" s="158" t="s">
        <v>39</v>
      </c>
      <c r="C385" s="159">
        <f t="shared" si="30"/>
        <v>0.83333333333333337</v>
      </c>
      <c r="D385" s="160"/>
      <c r="E385" s="161">
        <v>0.83333333333333326</v>
      </c>
      <c r="F385" s="162"/>
      <c r="G385" s="163">
        <f t="shared" si="31"/>
        <v>0.33333333333333331</v>
      </c>
      <c r="H385" s="160"/>
      <c r="I385" s="161">
        <v>0.66666666666666674</v>
      </c>
      <c r="J385" s="164"/>
      <c r="K385" s="159">
        <f t="shared" si="32"/>
        <v>0.25</v>
      </c>
      <c r="L385" s="160"/>
      <c r="M385" s="161">
        <v>0.20833333333333331</v>
      </c>
      <c r="N385" s="165"/>
      <c r="O385" s="159">
        <f t="shared" si="33"/>
        <v>8.3333333333333329E-2</v>
      </c>
      <c r="P385" s="160"/>
      <c r="Q385" s="161">
        <v>0.125</v>
      </c>
      <c r="R385" s="165"/>
    </row>
    <row r="386" spans="1:18" ht="13.5" x14ac:dyDescent="0.25">
      <c r="A386" s="179"/>
      <c r="B386" s="158" t="s">
        <v>10</v>
      </c>
      <c r="C386" s="159">
        <f t="shared" si="30"/>
        <v>0.94736842105263153</v>
      </c>
      <c r="D386" s="160">
        <v>0.74099999999999999</v>
      </c>
      <c r="E386" s="161">
        <v>0.65625</v>
      </c>
      <c r="F386" s="162">
        <f>D386-E386</f>
        <v>8.4749999999999992E-2</v>
      </c>
      <c r="G386" s="163">
        <f t="shared" si="31"/>
        <v>0.42105263157894735</v>
      </c>
      <c r="H386" s="160">
        <v>0.48099999999999998</v>
      </c>
      <c r="I386" s="161">
        <v>0.375</v>
      </c>
      <c r="J386" s="164">
        <f>H386-I386</f>
        <v>0.10599999999999998</v>
      </c>
      <c r="K386" s="159">
        <f t="shared" si="32"/>
        <v>0.57894736842105265</v>
      </c>
      <c r="L386" s="160">
        <v>0.44400000000000001</v>
      </c>
      <c r="M386" s="161">
        <v>0.59375</v>
      </c>
      <c r="N386" s="165">
        <f>L386-M386</f>
        <v>-0.14974999999999999</v>
      </c>
      <c r="O386" s="159">
        <f t="shared" si="33"/>
        <v>0</v>
      </c>
      <c r="P386" s="160">
        <v>0</v>
      </c>
      <c r="Q386" s="161">
        <v>6.25E-2</v>
      </c>
      <c r="R386" s="165">
        <f>P386-Q386</f>
        <v>-6.25E-2</v>
      </c>
    </row>
    <row r="387" spans="1:18" ht="13.5" x14ac:dyDescent="0.25">
      <c r="A387" s="179"/>
      <c r="B387" s="158" t="s">
        <v>104</v>
      </c>
      <c r="C387" s="159">
        <f t="shared" si="30"/>
        <v>0.8571428571428571</v>
      </c>
      <c r="D387" s="160">
        <v>0.75</v>
      </c>
      <c r="E387" s="161">
        <v>0.95890410958904115</v>
      </c>
      <c r="F387" s="162">
        <f>D387-E387</f>
        <v>-0.20890410958904115</v>
      </c>
      <c r="G387" s="163">
        <f t="shared" si="31"/>
        <v>0.14285714285714285</v>
      </c>
      <c r="H387" s="160">
        <v>0.375</v>
      </c>
      <c r="I387" s="161">
        <v>0.49315068493150682</v>
      </c>
      <c r="J387" s="164">
        <f>H387-I387</f>
        <v>-0.11815068493150682</v>
      </c>
      <c r="K387" s="159">
        <f t="shared" si="32"/>
        <v>0.8571428571428571</v>
      </c>
      <c r="L387" s="160">
        <v>0.625</v>
      </c>
      <c r="M387" s="161">
        <v>0.50684931506849318</v>
      </c>
      <c r="N387" s="165">
        <f>L387-M387</f>
        <v>0.11815068493150682</v>
      </c>
      <c r="O387" s="159">
        <f t="shared" si="33"/>
        <v>0</v>
      </c>
      <c r="P387" s="160">
        <v>0.125</v>
      </c>
      <c r="Q387" s="161">
        <v>1.3698630136986301E-2</v>
      </c>
      <c r="R387" s="165">
        <f>P387-Q387</f>
        <v>0.1113013698630137</v>
      </c>
    </row>
    <row r="388" spans="1:18" ht="13.5" x14ac:dyDescent="0.25">
      <c r="A388" s="179"/>
      <c r="B388" s="166"/>
      <c r="C388" s="159"/>
      <c r="D388" s="160"/>
      <c r="E388" s="161"/>
      <c r="F388" s="162"/>
      <c r="G388" s="163"/>
      <c r="H388" s="160"/>
      <c r="I388" s="161"/>
      <c r="J388" s="164"/>
      <c r="K388" s="159"/>
      <c r="L388" s="160"/>
      <c r="M388" s="161"/>
      <c r="N388" s="165"/>
      <c r="O388" s="159"/>
      <c r="P388" s="160"/>
      <c r="Q388" s="161"/>
      <c r="R388" s="165"/>
    </row>
    <row r="389" spans="1:18" ht="13.5" x14ac:dyDescent="0.25">
      <c r="A389" s="180"/>
      <c r="B389" s="181" t="s">
        <v>6</v>
      </c>
      <c r="C389" s="167">
        <f t="shared" si="30"/>
        <v>0.75604626708727651</v>
      </c>
      <c r="D389" s="168">
        <v>0.65200000000000002</v>
      </c>
      <c r="E389" s="169">
        <v>0.69175108538350216</v>
      </c>
      <c r="F389" s="170">
        <f>D389-E389</f>
        <v>-3.9751085383502138E-2</v>
      </c>
      <c r="G389" s="182">
        <f t="shared" si="31"/>
        <v>0.16403785488958991</v>
      </c>
      <c r="H389" s="168">
        <v>0.24199999999999999</v>
      </c>
      <c r="I389" s="169">
        <v>0.36034732272069464</v>
      </c>
      <c r="J389" s="171">
        <f>H389-I389</f>
        <v>-0.11834732272069465</v>
      </c>
      <c r="K389" s="167">
        <f t="shared" si="32"/>
        <v>0.38696109358569925</v>
      </c>
      <c r="L389" s="168">
        <v>0.41799999999999998</v>
      </c>
      <c r="M389" s="169">
        <v>0.38060781476121563</v>
      </c>
      <c r="N389" s="172">
        <f>L389-M389</f>
        <v>3.7392185238784348E-2</v>
      </c>
      <c r="O389" s="167">
        <f t="shared" si="33"/>
        <v>0.15457413249211358</v>
      </c>
      <c r="P389" s="168">
        <v>0.17699999999999999</v>
      </c>
      <c r="Q389" s="169">
        <v>0.15050651230101303</v>
      </c>
      <c r="R389" s="276">
        <f>P389-Q389</f>
        <v>2.6493487698986962E-2</v>
      </c>
    </row>
    <row r="390" spans="1:18" ht="13.5" x14ac:dyDescent="0.25">
      <c r="E390" s="66"/>
      <c r="F390" s="66"/>
      <c r="H390" s="66"/>
      <c r="I390" s="44"/>
      <c r="J390" s="44"/>
      <c r="K390" s="44"/>
    </row>
    <row r="391" spans="1:18" ht="13.5" x14ac:dyDescent="0.25">
      <c r="D391" s="66"/>
      <c r="E391" s="66"/>
      <c r="F391" s="66"/>
      <c r="H391" s="66"/>
      <c r="I391" s="70"/>
      <c r="J391" s="70"/>
      <c r="K391" s="44"/>
    </row>
  </sheetData>
  <mergeCells count="34">
    <mergeCell ref="C4:Q4"/>
    <mergeCell ref="C5:E5"/>
    <mergeCell ref="F5:H5"/>
    <mergeCell ref="I5:K5"/>
    <mergeCell ref="L5:N5"/>
    <mergeCell ref="O5:Q5"/>
    <mergeCell ref="C41:Q41"/>
    <mergeCell ref="C42:E42"/>
    <mergeCell ref="F42:H42"/>
    <mergeCell ref="I42:K42"/>
    <mergeCell ref="L42:N42"/>
    <mergeCell ref="O42:Q42"/>
    <mergeCell ref="C111:E111"/>
    <mergeCell ref="C140:F140"/>
    <mergeCell ref="C141:F141"/>
    <mergeCell ref="C110:E110"/>
    <mergeCell ref="C71:F71"/>
    <mergeCell ref="C72:F72"/>
    <mergeCell ref="O356:R356"/>
    <mergeCell ref="C180:E180"/>
    <mergeCell ref="C181:E181"/>
    <mergeCell ref="C355:R355"/>
    <mergeCell ref="C248:E248"/>
    <mergeCell ref="C249:E249"/>
    <mergeCell ref="C317:E317"/>
    <mergeCell ref="C318:E318"/>
    <mergeCell ref="C354:R354"/>
    <mergeCell ref="C279:F279"/>
    <mergeCell ref="C280:F280"/>
    <mergeCell ref="C210:F210"/>
    <mergeCell ref="C211:F211"/>
    <mergeCell ref="C356:F356"/>
    <mergeCell ref="G356:J356"/>
    <mergeCell ref="K356:N3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70" zoomScaleNormal="70" workbookViewId="0">
      <selection activeCell="C51" sqref="C51"/>
    </sheetView>
  </sheetViews>
  <sheetFormatPr defaultColWidth="9.33203125" defaultRowHeight="12" x14ac:dyDescent="0.2"/>
  <cols>
    <col min="1" max="1" width="9.33203125" style="52"/>
    <col min="2" max="2" width="16" style="52" bestFit="1" customWidth="1"/>
    <col min="3" max="3" width="10.6640625" style="52" bestFit="1" customWidth="1"/>
    <col min="4" max="4" width="10.5" style="52" customWidth="1"/>
    <col min="5" max="5" width="22.83203125" style="52" customWidth="1"/>
    <col min="6" max="6" width="9.33203125" style="52"/>
    <col min="7" max="7" width="10.6640625" style="52" bestFit="1" customWidth="1"/>
    <col min="8" max="16384" width="9.33203125" style="52"/>
  </cols>
  <sheetData>
    <row r="1" spans="1:7" ht="15.75" x14ac:dyDescent="0.25">
      <c r="A1" s="2" t="s">
        <v>66</v>
      </c>
    </row>
    <row r="2" spans="1:7" x14ac:dyDescent="0.2">
      <c r="C2" s="82">
        <v>2005</v>
      </c>
      <c r="E2" s="82"/>
      <c r="F2" s="82"/>
      <c r="G2" s="82">
        <v>2000</v>
      </c>
    </row>
    <row r="3" spans="1:7" x14ac:dyDescent="0.2">
      <c r="A3" s="212" t="s">
        <v>0</v>
      </c>
      <c r="B3" s="213" t="s">
        <v>0</v>
      </c>
      <c r="C3" s="225"/>
      <c r="D3" s="226"/>
    </row>
    <row r="4" spans="1:7" x14ac:dyDescent="0.2">
      <c r="A4" s="214"/>
      <c r="B4" s="215"/>
      <c r="C4" s="227" t="s">
        <v>100</v>
      </c>
      <c r="D4" s="228" t="s">
        <v>67</v>
      </c>
    </row>
    <row r="5" spans="1:7" x14ac:dyDescent="0.2">
      <c r="A5" s="216" t="s">
        <v>34</v>
      </c>
      <c r="B5" s="221" t="s">
        <v>8</v>
      </c>
      <c r="C5" s="209">
        <v>29</v>
      </c>
      <c r="D5" s="222">
        <v>3.9310344827586206</v>
      </c>
    </row>
    <row r="6" spans="1:7" x14ac:dyDescent="0.2">
      <c r="A6" s="217"/>
      <c r="B6" s="218" t="s">
        <v>9</v>
      </c>
      <c r="C6" s="210">
        <v>35</v>
      </c>
      <c r="D6" s="223">
        <v>6.2857142857142856</v>
      </c>
    </row>
    <row r="7" spans="1:7" x14ac:dyDescent="0.2">
      <c r="A7" s="217"/>
      <c r="B7" s="218" t="s">
        <v>45</v>
      </c>
      <c r="C7" s="210">
        <v>2</v>
      </c>
      <c r="D7" s="223">
        <v>3.5</v>
      </c>
    </row>
    <row r="8" spans="1:7" x14ac:dyDescent="0.2">
      <c r="A8" s="217"/>
      <c r="B8" s="218" t="s">
        <v>46</v>
      </c>
      <c r="C8" s="210">
        <v>23</v>
      </c>
      <c r="D8" s="223">
        <v>1.3478260869565217</v>
      </c>
    </row>
    <row r="9" spans="1:7" x14ac:dyDescent="0.2">
      <c r="A9" s="217"/>
      <c r="B9" s="218" t="s">
        <v>19</v>
      </c>
      <c r="C9" s="210">
        <v>5</v>
      </c>
      <c r="D9" s="223">
        <v>1</v>
      </c>
    </row>
    <row r="10" spans="1:7" x14ac:dyDescent="0.2">
      <c r="A10" s="217"/>
      <c r="B10" s="218" t="s">
        <v>11</v>
      </c>
      <c r="C10" s="210">
        <v>31</v>
      </c>
      <c r="D10" s="223">
        <v>3.3870967741935485</v>
      </c>
    </row>
    <row r="11" spans="1:7" x14ac:dyDescent="0.2">
      <c r="A11" s="217"/>
      <c r="B11" s="218" t="s">
        <v>13</v>
      </c>
      <c r="C11" s="210">
        <v>2</v>
      </c>
      <c r="D11" s="223">
        <v>1.5</v>
      </c>
    </row>
    <row r="12" spans="1:7" x14ac:dyDescent="0.2">
      <c r="A12" s="217"/>
      <c r="B12" s="218" t="s">
        <v>15</v>
      </c>
      <c r="C12" s="210">
        <v>0</v>
      </c>
      <c r="D12" s="223">
        <v>0</v>
      </c>
    </row>
    <row r="13" spans="1:7" x14ac:dyDescent="0.2">
      <c r="A13" s="217"/>
      <c r="B13" s="218" t="s">
        <v>16</v>
      </c>
      <c r="C13" s="210">
        <v>11</v>
      </c>
      <c r="D13" s="223">
        <v>1.4545454545454546</v>
      </c>
    </row>
    <row r="14" spans="1:7" x14ac:dyDescent="0.2">
      <c r="A14" s="217"/>
      <c r="B14" s="218" t="s">
        <v>17</v>
      </c>
      <c r="C14" s="210">
        <v>15</v>
      </c>
      <c r="D14" s="223">
        <v>4.1333333333333337</v>
      </c>
    </row>
    <row r="15" spans="1:7" x14ac:dyDescent="0.2">
      <c r="A15" s="217"/>
      <c r="B15" s="218" t="s">
        <v>47</v>
      </c>
      <c r="C15" s="210">
        <v>0</v>
      </c>
      <c r="D15" s="223">
        <v>0</v>
      </c>
    </row>
    <row r="16" spans="1:7" x14ac:dyDescent="0.2">
      <c r="A16" s="217"/>
      <c r="B16" s="218" t="s">
        <v>12</v>
      </c>
      <c r="C16" s="210">
        <v>90</v>
      </c>
      <c r="D16" s="223">
        <v>4</v>
      </c>
    </row>
    <row r="17" spans="1:4" x14ac:dyDescent="0.2">
      <c r="A17" s="217"/>
      <c r="B17" s="218" t="s">
        <v>18</v>
      </c>
      <c r="C17" s="210">
        <v>3</v>
      </c>
      <c r="D17" s="223">
        <v>6</v>
      </c>
    </row>
    <row r="18" spans="1:4" x14ac:dyDescent="0.2">
      <c r="A18" s="217"/>
      <c r="B18" s="218" t="s">
        <v>20</v>
      </c>
      <c r="C18" s="210">
        <v>42</v>
      </c>
      <c r="D18" s="223">
        <v>3.0714285714285716</v>
      </c>
    </row>
    <row r="19" spans="1:4" x14ac:dyDescent="0.2">
      <c r="A19" s="217"/>
      <c r="B19" s="218" t="s">
        <v>21</v>
      </c>
      <c r="C19" s="210">
        <v>13</v>
      </c>
      <c r="D19" s="223">
        <v>13.615384615384615</v>
      </c>
    </row>
    <row r="20" spans="1:4" x14ac:dyDescent="0.2">
      <c r="A20" s="217"/>
      <c r="B20" s="218" t="s">
        <v>22</v>
      </c>
      <c r="C20" s="210">
        <v>109</v>
      </c>
      <c r="D20" s="223">
        <v>3.9816513761467891</v>
      </c>
    </row>
    <row r="21" spans="1:4" x14ac:dyDescent="0.2">
      <c r="A21" s="217"/>
      <c r="B21" s="218" t="s">
        <v>48</v>
      </c>
      <c r="C21" s="210">
        <v>3</v>
      </c>
      <c r="D21" s="223">
        <v>1</v>
      </c>
    </row>
    <row r="22" spans="1:4" x14ac:dyDescent="0.2">
      <c r="A22" s="217"/>
      <c r="B22" s="218" t="s">
        <v>23</v>
      </c>
      <c r="C22" s="210">
        <v>0</v>
      </c>
      <c r="D22" s="223">
        <v>0</v>
      </c>
    </row>
    <row r="23" spans="1:4" x14ac:dyDescent="0.2">
      <c r="A23" s="217"/>
      <c r="B23" s="218" t="s">
        <v>29</v>
      </c>
      <c r="C23" s="210">
        <v>3</v>
      </c>
      <c r="D23" s="223">
        <v>4.333333333333333</v>
      </c>
    </row>
    <row r="24" spans="1:4" x14ac:dyDescent="0.2">
      <c r="A24" s="217"/>
      <c r="B24" s="218" t="s">
        <v>24</v>
      </c>
      <c r="C24" s="210">
        <v>7</v>
      </c>
      <c r="D24" s="223">
        <v>7.5714285714285712</v>
      </c>
    </row>
    <row r="25" spans="1:4" x14ac:dyDescent="0.2">
      <c r="A25" s="217"/>
      <c r="B25" s="218" t="s">
        <v>25</v>
      </c>
      <c r="C25" s="210">
        <v>10</v>
      </c>
      <c r="D25" s="223">
        <v>2.2999999999999998</v>
      </c>
    </row>
    <row r="26" spans="1:4" x14ac:dyDescent="0.2">
      <c r="A26" s="217"/>
      <c r="B26" s="218" t="s">
        <v>26</v>
      </c>
      <c r="C26" s="210">
        <v>3</v>
      </c>
      <c r="D26" s="223">
        <v>3</v>
      </c>
    </row>
    <row r="27" spans="1:4" x14ac:dyDescent="0.2">
      <c r="A27" s="217"/>
      <c r="B27" s="218" t="s">
        <v>49</v>
      </c>
      <c r="C27" s="210">
        <v>26</v>
      </c>
      <c r="D27" s="223">
        <v>7.3076923076923075</v>
      </c>
    </row>
    <row r="28" spans="1:4" x14ac:dyDescent="0.2">
      <c r="A28" s="217"/>
      <c r="B28" s="218" t="s">
        <v>50</v>
      </c>
      <c r="C28" s="210">
        <v>17</v>
      </c>
      <c r="D28" s="223">
        <v>2.5882352941176472</v>
      </c>
    </row>
    <row r="29" spans="1:4" x14ac:dyDescent="0.2">
      <c r="A29" s="217"/>
      <c r="B29" s="218" t="s">
        <v>44</v>
      </c>
      <c r="C29" s="210">
        <v>0</v>
      </c>
      <c r="D29" s="223">
        <v>0</v>
      </c>
    </row>
    <row r="30" spans="1:4" x14ac:dyDescent="0.2">
      <c r="A30" s="217"/>
      <c r="B30" s="218" t="s">
        <v>28</v>
      </c>
      <c r="C30" s="210">
        <v>0</v>
      </c>
      <c r="D30" s="223">
        <v>0</v>
      </c>
    </row>
    <row r="31" spans="1:4" x14ac:dyDescent="0.2">
      <c r="A31" s="217"/>
      <c r="B31" s="218" t="s">
        <v>14</v>
      </c>
      <c r="C31" s="210">
        <v>58</v>
      </c>
      <c r="D31" s="223">
        <v>7.6034482758620694</v>
      </c>
    </row>
    <row r="32" spans="1:4" x14ac:dyDescent="0.2">
      <c r="A32" s="217"/>
      <c r="B32" s="218" t="s">
        <v>39</v>
      </c>
      <c r="C32" s="210">
        <v>2</v>
      </c>
      <c r="D32" s="223">
        <v>2</v>
      </c>
    </row>
    <row r="33" spans="1:7" x14ac:dyDescent="0.2">
      <c r="A33" s="217"/>
      <c r="B33" s="218" t="s">
        <v>10</v>
      </c>
      <c r="C33" s="210">
        <v>18</v>
      </c>
      <c r="D33" s="223">
        <v>3.6666666666666665</v>
      </c>
    </row>
    <row r="34" spans="1:7" x14ac:dyDescent="0.2">
      <c r="A34" s="217"/>
      <c r="B34" s="218" t="s">
        <v>104</v>
      </c>
      <c r="C34" s="210">
        <v>7</v>
      </c>
      <c r="D34" s="223">
        <v>10.428571428571429</v>
      </c>
    </row>
    <row r="35" spans="1:7" x14ac:dyDescent="0.2">
      <c r="A35" s="217"/>
      <c r="B35" s="218"/>
      <c r="C35" s="210"/>
      <c r="D35" s="223"/>
    </row>
    <row r="36" spans="1:7" x14ac:dyDescent="0.2">
      <c r="A36" s="219"/>
      <c r="B36" s="220" t="s">
        <v>6</v>
      </c>
      <c r="C36" s="211">
        <f>SUM(C5:C35)</f>
        <v>564</v>
      </c>
      <c r="D36" s="224">
        <f>AVERAGE(D5:D34)</f>
        <v>3.6335796952711252</v>
      </c>
    </row>
    <row r="39" spans="1:7" ht="15.75" x14ac:dyDescent="0.25">
      <c r="A39" s="2" t="s">
        <v>101</v>
      </c>
    </row>
    <row r="40" spans="1:7" x14ac:dyDescent="0.2">
      <c r="C40" s="82">
        <v>2005</v>
      </c>
      <c r="E40" s="82"/>
      <c r="F40" s="82"/>
      <c r="G40" s="82">
        <v>2000</v>
      </c>
    </row>
    <row r="41" spans="1:7" x14ac:dyDescent="0.2">
      <c r="A41" s="212" t="s">
        <v>0</v>
      </c>
      <c r="B41" s="213" t="s">
        <v>0</v>
      </c>
      <c r="C41" s="225"/>
      <c r="D41" s="226"/>
    </row>
    <row r="42" spans="1:7" x14ac:dyDescent="0.2">
      <c r="A42" s="214"/>
      <c r="B42" s="215"/>
      <c r="C42" s="227" t="s">
        <v>100</v>
      </c>
      <c r="D42" s="228" t="s">
        <v>67</v>
      </c>
    </row>
    <row r="43" spans="1:7" x14ac:dyDescent="0.2">
      <c r="A43" s="216" t="s">
        <v>34</v>
      </c>
      <c r="B43" s="221" t="s">
        <v>8</v>
      </c>
      <c r="C43" s="209">
        <v>33</v>
      </c>
      <c r="D43" s="222">
        <v>7.4242424242424239</v>
      </c>
    </row>
    <row r="44" spans="1:7" x14ac:dyDescent="0.2">
      <c r="A44" s="217"/>
      <c r="B44" s="218" t="s">
        <v>9</v>
      </c>
      <c r="C44" s="210">
        <v>35</v>
      </c>
      <c r="D44" s="223">
        <v>6.8857142857142861</v>
      </c>
    </row>
    <row r="45" spans="1:7" x14ac:dyDescent="0.2">
      <c r="A45" s="217"/>
      <c r="B45" s="218" t="s">
        <v>45</v>
      </c>
      <c r="C45" s="210">
        <v>5</v>
      </c>
      <c r="D45" s="223">
        <v>2.8</v>
      </c>
    </row>
    <row r="46" spans="1:7" x14ac:dyDescent="0.2">
      <c r="A46" s="217"/>
      <c r="B46" s="218" t="s">
        <v>46</v>
      </c>
      <c r="C46" s="210">
        <v>46</v>
      </c>
      <c r="D46" s="223">
        <v>2.1086956521739131</v>
      </c>
    </row>
    <row r="47" spans="1:7" x14ac:dyDescent="0.2">
      <c r="A47" s="217"/>
      <c r="B47" s="218" t="s">
        <v>19</v>
      </c>
      <c r="C47" s="210">
        <v>24</v>
      </c>
      <c r="D47" s="223">
        <v>2.7083333333333335</v>
      </c>
    </row>
    <row r="48" spans="1:7" x14ac:dyDescent="0.2">
      <c r="A48" s="217"/>
      <c r="B48" s="218" t="s">
        <v>11</v>
      </c>
      <c r="C48" s="210">
        <v>38</v>
      </c>
      <c r="D48" s="223">
        <v>10.684210526315789</v>
      </c>
    </row>
    <row r="49" spans="1:4" x14ac:dyDescent="0.2">
      <c r="A49" s="217"/>
      <c r="B49" s="218" t="s">
        <v>13</v>
      </c>
      <c r="C49" s="210">
        <v>6</v>
      </c>
      <c r="D49" s="223">
        <v>29</v>
      </c>
    </row>
    <row r="50" spans="1:4" x14ac:dyDescent="0.2">
      <c r="A50" s="217"/>
      <c r="B50" s="218" t="s">
        <v>15</v>
      </c>
      <c r="C50" s="210">
        <v>6</v>
      </c>
      <c r="D50" s="223">
        <v>1.5</v>
      </c>
    </row>
    <row r="51" spans="1:4" x14ac:dyDescent="0.2">
      <c r="A51" s="217"/>
      <c r="B51" s="218" t="s">
        <v>16</v>
      </c>
      <c r="C51" s="210">
        <v>34</v>
      </c>
      <c r="D51" s="223">
        <v>4.7058823529411766</v>
      </c>
    </row>
    <row r="52" spans="1:4" x14ac:dyDescent="0.2">
      <c r="A52" s="217"/>
      <c r="B52" s="218" t="s">
        <v>17</v>
      </c>
      <c r="C52" s="210">
        <v>16</v>
      </c>
      <c r="D52" s="223">
        <v>4.75</v>
      </c>
    </row>
    <row r="53" spans="1:4" x14ac:dyDescent="0.2">
      <c r="A53" s="217"/>
      <c r="B53" s="218" t="s">
        <v>47</v>
      </c>
      <c r="C53" s="210">
        <v>16</v>
      </c>
      <c r="D53" s="223">
        <v>2.875</v>
      </c>
    </row>
    <row r="54" spans="1:4" x14ac:dyDescent="0.2">
      <c r="A54" s="217"/>
      <c r="B54" s="218" t="s">
        <v>12</v>
      </c>
      <c r="C54" s="210">
        <v>97</v>
      </c>
      <c r="D54" s="223">
        <v>5.8350515463917523</v>
      </c>
    </row>
    <row r="55" spans="1:4" x14ac:dyDescent="0.2">
      <c r="A55" s="217"/>
      <c r="B55" s="218" t="s">
        <v>18</v>
      </c>
      <c r="C55" s="210">
        <v>20</v>
      </c>
      <c r="D55" s="223">
        <v>2.6</v>
      </c>
    </row>
    <row r="56" spans="1:4" x14ac:dyDescent="0.2">
      <c r="A56" s="217"/>
      <c r="B56" s="218" t="s">
        <v>20</v>
      </c>
      <c r="C56" s="210">
        <v>48</v>
      </c>
      <c r="D56" s="223">
        <v>4.375</v>
      </c>
    </row>
    <row r="57" spans="1:4" x14ac:dyDescent="0.2">
      <c r="A57" s="217"/>
      <c r="B57" s="218" t="s">
        <v>21</v>
      </c>
      <c r="C57" s="210">
        <v>23</v>
      </c>
      <c r="D57" s="223">
        <v>8.1739130434782616</v>
      </c>
    </row>
    <row r="58" spans="1:4" x14ac:dyDescent="0.2">
      <c r="A58" s="217"/>
      <c r="B58" s="218" t="s">
        <v>22</v>
      </c>
      <c r="C58" s="210">
        <v>113</v>
      </c>
      <c r="D58" s="223">
        <v>5.1327433628318584</v>
      </c>
    </row>
    <row r="59" spans="1:4" x14ac:dyDescent="0.2">
      <c r="A59" s="217"/>
      <c r="B59" s="218" t="s">
        <v>48</v>
      </c>
      <c r="C59" s="210">
        <v>21</v>
      </c>
      <c r="D59" s="223">
        <v>2.9047619047619047</v>
      </c>
    </row>
    <row r="60" spans="1:4" x14ac:dyDescent="0.2">
      <c r="A60" s="217"/>
      <c r="B60" s="218" t="s">
        <v>23</v>
      </c>
      <c r="C60" s="210">
        <v>2</v>
      </c>
      <c r="D60" s="223">
        <v>4</v>
      </c>
    </row>
    <row r="61" spans="1:4" x14ac:dyDescent="0.2">
      <c r="A61" s="217"/>
      <c r="B61" s="218" t="s">
        <v>29</v>
      </c>
      <c r="C61" s="210">
        <v>4</v>
      </c>
      <c r="D61" s="223">
        <v>6.25</v>
      </c>
    </row>
    <row r="62" spans="1:4" x14ac:dyDescent="0.2">
      <c r="A62" s="217"/>
      <c r="B62" s="218" t="s">
        <v>24</v>
      </c>
      <c r="C62" s="210">
        <v>8</v>
      </c>
      <c r="D62" s="223">
        <v>10.875</v>
      </c>
    </row>
    <row r="63" spans="1:4" x14ac:dyDescent="0.2">
      <c r="A63" s="217"/>
      <c r="B63" s="218" t="s">
        <v>25</v>
      </c>
      <c r="C63" s="210">
        <v>11</v>
      </c>
      <c r="D63" s="223">
        <v>16.545454545454547</v>
      </c>
    </row>
    <row r="64" spans="1:4" x14ac:dyDescent="0.2">
      <c r="A64" s="217"/>
      <c r="B64" s="218" t="s">
        <v>26</v>
      </c>
      <c r="C64" s="210">
        <v>21</v>
      </c>
      <c r="D64" s="223">
        <v>3.2380952380952381</v>
      </c>
    </row>
    <row r="65" spans="1:4" x14ac:dyDescent="0.2">
      <c r="A65" s="217"/>
      <c r="B65" s="218" t="s">
        <v>49</v>
      </c>
      <c r="C65" s="210">
        <v>25</v>
      </c>
      <c r="D65" s="223">
        <v>13.44</v>
      </c>
    </row>
    <row r="66" spans="1:4" x14ac:dyDescent="0.2">
      <c r="A66" s="217"/>
      <c r="B66" s="218" t="s">
        <v>50</v>
      </c>
      <c r="C66" s="210">
        <v>28</v>
      </c>
      <c r="D66" s="223">
        <v>2.8571428571428572</v>
      </c>
    </row>
    <row r="67" spans="1:4" x14ac:dyDescent="0.2">
      <c r="A67" s="217"/>
      <c r="B67" s="218" t="s">
        <v>44</v>
      </c>
      <c r="C67" s="210">
        <v>58</v>
      </c>
      <c r="D67" s="223">
        <v>2.7586206896551726</v>
      </c>
    </row>
    <row r="68" spans="1:4" x14ac:dyDescent="0.2">
      <c r="A68" s="217"/>
      <c r="B68" s="218" t="s">
        <v>28</v>
      </c>
      <c r="C68" s="210">
        <v>23</v>
      </c>
      <c r="D68" s="223">
        <v>3.5217391304347827</v>
      </c>
    </row>
    <row r="69" spans="1:4" x14ac:dyDescent="0.2">
      <c r="A69" s="217"/>
      <c r="B69" s="218" t="s">
        <v>14</v>
      </c>
      <c r="C69" s="210">
        <v>58</v>
      </c>
      <c r="D69" s="223">
        <v>8.0517241379310338</v>
      </c>
    </row>
    <row r="70" spans="1:4" x14ac:dyDescent="0.2">
      <c r="A70" s="217"/>
      <c r="B70" s="218" t="s">
        <v>39</v>
      </c>
      <c r="C70" s="210">
        <v>10</v>
      </c>
      <c r="D70" s="223">
        <v>8.1</v>
      </c>
    </row>
    <row r="71" spans="1:4" x14ac:dyDescent="0.2">
      <c r="A71" s="217"/>
      <c r="B71" s="218" t="s">
        <v>10</v>
      </c>
      <c r="C71" s="210">
        <v>18</v>
      </c>
      <c r="D71" s="223">
        <v>7.3888888888888893</v>
      </c>
    </row>
    <row r="72" spans="1:4" x14ac:dyDescent="0.2">
      <c r="A72" s="217"/>
      <c r="B72" s="218" t="s">
        <v>104</v>
      </c>
      <c r="C72" s="210">
        <v>10</v>
      </c>
      <c r="D72" s="223">
        <v>29.9</v>
      </c>
    </row>
    <row r="73" spans="1:4" x14ac:dyDescent="0.2">
      <c r="A73" s="217"/>
      <c r="B73" s="218"/>
      <c r="C73" s="210"/>
      <c r="D73" s="223"/>
    </row>
    <row r="74" spans="1:4" x14ac:dyDescent="0.2">
      <c r="A74" s="219"/>
      <c r="B74" s="220" t="s">
        <v>6</v>
      </c>
      <c r="C74" s="211">
        <f>SUM(C43:C73)</f>
        <v>857</v>
      </c>
      <c r="D74" s="224">
        <f>AVERAGE(D43:D72)</f>
        <v>7.3796737973262401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opLeftCell="A56" zoomScale="70" zoomScaleNormal="70" workbookViewId="0">
      <selection activeCell="C83" sqref="C83"/>
    </sheetView>
  </sheetViews>
  <sheetFormatPr defaultColWidth="9.33203125" defaultRowHeight="12" x14ac:dyDescent="0.2"/>
  <cols>
    <col min="1" max="1" width="9.33203125" style="52"/>
    <col min="2" max="2" width="16" style="52" bestFit="1" customWidth="1"/>
    <col min="3" max="3" width="11.33203125" style="52" customWidth="1"/>
    <col min="4" max="4" width="13.33203125" style="52" customWidth="1"/>
    <col min="5" max="5" width="10" style="52" customWidth="1"/>
    <col min="6" max="6" width="9.33203125" style="52"/>
    <col min="7" max="7" width="10.6640625" style="52" bestFit="1" customWidth="1"/>
    <col min="8" max="16384" width="9.33203125" style="52"/>
  </cols>
  <sheetData>
    <row r="1" spans="1:14" ht="15.75" x14ac:dyDescent="0.25">
      <c r="A1" s="2" t="s">
        <v>102</v>
      </c>
    </row>
    <row r="2" spans="1:14" ht="13.15" customHeight="1" x14ac:dyDescent="0.2"/>
    <row r="3" spans="1:14" customFormat="1" ht="12.75" x14ac:dyDescent="0.2">
      <c r="A3" s="45" t="s">
        <v>103</v>
      </c>
      <c r="B3" s="52"/>
      <c r="C3" s="52"/>
      <c r="D3" s="52"/>
      <c r="E3" s="52"/>
      <c r="F3" s="229" t="s">
        <v>32</v>
      </c>
      <c r="G3" s="229"/>
      <c r="H3" s="229"/>
      <c r="I3" s="229"/>
      <c r="J3" s="229" t="s">
        <v>31</v>
      </c>
      <c r="K3" s="52"/>
      <c r="L3" s="52"/>
      <c r="M3" s="52"/>
      <c r="N3" s="52"/>
    </row>
    <row r="4" spans="1:14" customFormat="1" ht="11.25" x14ac:dyDescent="0.2">
      <c r="A4" s="230" t="s">
        <v>0</v>
      </c>
      <c r="B4" s="231" t="s">
        <v>0</v>
      </c>
      <c r="C4" s="295" t="s">
        <v>68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customFormat="1" ht="11.25" x14ac:dyDescent="0.2">
      <c r="A5" s="232"/>
      <c r="B5" s="233"/>
      <c r="C5" s="295" t="s">
        <v>32</v>
      </c>
      <c r="D5" s="295"/>
      <c r="E5" s="295"/>
      <c r="F5" s="295"/>
      <c r="G5" s="295" t="s">
        <v>31</v>
      </c>
      <c r="H5" s="295"/>
      <c r="I5" s="295"/>
      <c r="J5" s="295"/>
      <c r="K5" s="295" t="s">
        <v>6</v>
      </c>
      <c r="L5" s="295"/>
      <c r="M5" s="295"/>
      <c r="N5" s="295"/>
    </row>
    <row r="6" spans="1:14" customFormat="1" ht="11.25" x14ac:dyDescent="0.2">
      <c r="A6" s="232"/>
      <c r="B6" s="233"/>
      <c r="C6" s="234" t="s">
        <v>7</v>
      </c>
      <c r="D6" s="234" t="s">
        <v>36</v>
      </c>
      <c r="E6" s="234" t="s">
        <v>37</v>
      </c>
      <c r="F6" s="234" t="s">
        <v>35</v>
      </c>
      <c r="G6" s="234" t="s">
        <v>7</v>
      </c>
      <c r="H6" s="234" t="s">
        <v>36</v>
      </c>
      <c r="I6" s="234" t="s">
        <v>37</v>
      </c>
      <c r="J6" s="234" t="s">
        <v>35</v>
      </c>
      <c r="K6" s="234" t="s">
        <v>7</v>
      </c>
      <c r="L6" s="234" t="s">
        <v>36</v>
      </c>
      <c r="M6" s="234" t="s">
        <v>37</v>
      </c>
      <c r="N6" s="234" t="s">
        <v>35</v>
      </c>
    </row>
    <row r="7" spans="1:14" customFormat="1" ht="13.5" x14ac:dyDescent="0.2">
      <c r="A7" s="124" t="s">
        <v>34</v>
      </c>
      <c r="B7" s="235" t="s">
        <v>8</v>
      </c>
      <c r="C7" s="126">
        <v>16</v>
      </c>
      <c r="D7" s="236">
        <f>IF($K7=0,0,C7/$K7)</f>
        <v>0.45714285714285713</v>
      </c>
      <c r="E7" s="237">
        <f t="shared" ref="E7:E36" si="0">C7/C$38</f>
        <v>3.6866359447004608E-2</v>
      </c>
      <c r="F7" s="237">
        <f t="shared" ref="F7:F36" si="1">C7/$K$38</f>
        <v>1.6949152542372881E-2</v>
      </c>
      <c r="G7" s="238">
        <f>K7-C7</f>
        <v>19</v>
      </c>
      <c r="H7" s="236">
        <f t="shared" ref="H7:H38" si="2">IF($K7=0,0,G7/$K7)</f>
        <v>0.54285714285714282</v>
      </c>
      <c r="I7" s="237">
        <f t="shared" ref="I7:I36" si="3">G7/G$38</f>
        <v>3.7254901960784313E-2</v>
      </c>
      <c r="J7" s="237">
        <f t="shared" ref="J7:J36" si="4">G7/$K$38</f>
        <v>2.0127118644067795E-2</v>
      </c>
      <c r="K7" s="238">
        <v>35</v>
      </c>
      <c r="L7" s="236">
        <f t="shared" ref="L7:L38" si="5">IF($K7=0,0,K7/$K7)</f>
        <v>1</v>
      </c>
      <c r="M7" s="237">
        <f t="shared" ref="M7:M36" si="6">K7/K$38</f>
        <v>3.7076271186440676E-2</v>
      </c>
      <c r="N7" s="239">
        <f t="shared" ref="N7:N36" si="7">K7/$K$38</f>
        <v>3.7076271186440676E-2</v>
      </c>
    </row>
    <row r="8" spans="1:14" customFormat="1" ht="13.5" x14ac:dyDescent="0.2">
      <c r="A8" s="124"/>
      <c r="B8" s="235" t="s">
        <v>9</v>
      </c>
      <c r="C8" s="132">
        <v>22</v>
      </c>
      <c r="D8" s="236">
        <f>IF($K8=0,0,C8/$K8)</f>
        <v>0.62857142857142856</v>
      </c>
      <c r="E8" s="236">
        <f t="shared" si="0"/>
        <v>5.0691244239631339E-2</v>
      </c>
      <c r="F8" s="236">
        <f t="shared" si="1"/>
        <v>2.3305084745762712E-2</v>
      </c>
      <c r="G8" s="240">
        <f t="shared" ref="G8:G36" si="8">K8-C8</f>
        <v>13</v>
      </c>
      <c r="H8" s="236">
        <f t="shared" si="2"/>
        <v>0.37142857142857144</v>
      </c>
      <c r="I8" s="236">
        <f t="shared" si="3"/>
        <v>2.5490196078431372E-2</v>
      </c>
      <c r="J8" s="236">
        <f t="shared" si="4"/>
        <v>1.3771186440677966E-2</v>
      </c>
      <c r="K8" s="240">
        <v>35</v>
      </c>
      <c r="L8" s="236">
        <f t="shared" si="5"/>
        <v>1</v>
      </c>
      <c r="M8" s="236">
        <f t="shared" si="6"/>
        <v>3.7076271186440676E-2</v>
      </c>
      <c r="N8" s="241">
        <f t="shared" si="7"/>
        <v>3.7076271186440676E-2</v>
      </c>
    </row>
    <row r="9" spans="1:14" customFormat="1" ht="13.5" x14ac:dyDescent="0.2">
      <c r="A9" s="124"/>
      <c r="B9" s="235" t="s">
        <v>45</v>
      </c>
      <c r="C9" s="132">
        <v>2</v>
      </c>
      <c r="D9" s="236">
        <f t="shared" ref="D9:D38" si="9">IF($K9=0,0,C9/$K9)</f>
        <v>0.4</v>
      </c>
      <c r="E9" s="236">
        <f t="shared" si="0"/>
        <v>4.608294930875576E-3</v>
      </c>
      <c r="F9" s="236">
        <f t="shared" si="1"/>
        <v>2.1186440677966102E-3</v>
      </c>
      <c r="G9" s="240">
        <f t="shared" si="8"/>
        <v>3</v>
      </c>
      <c r="H9" s="236">
        <f t="shared" si="2"/>
        <v>0.6</v>
      </c>
      <c r="I9" s="236">
        <f t="shared" si="3"/>
        <v>5.8823529411764705E-3</v>
      </c>
      <c r="J9" s="236">
        <f t="shared" si="4"/>
        <v>3.1779661016949155E-3</v>
      </c>
      <c r="K9" s="240">
        <v>5</v>
      </c>
      <c r="L9" s="236">
        <f t="shared" si="5"/>
        <v>1</v>
      </c>
      <c r="M9" s="236">
        <f t="shared" si="6"/>
        <v>5.2966101694915252E-3</v>
      </c>
      <c r="N9" s="241">
        <f t="shared" si="7"/>
        <v>5.2966101694915252E-3</v>
      </c>
    </row>
    <row r="10" spans="1:14" customFormat="1" ht="13.5" x14ac:dyDescent="0.2">
      <c r="A10" s="124"/>
      <c r="B10" s="235" t="s">
        <v>46</v>
      </c>
      <c r="C10" s="132">
        <v>33</v>
      </c>
      <c r="D10" s="236">
        <f t="shared" si="9"/>
        <v>0.6</v>
      </c>
      <c r="E10" s="236">
        <f t="shared" si="0"/>
        <v>7.6036866359447008E-2</v>
      </c>
      <c r="F10" s="236">
        <f t="shared" si="1"/>
        <v>3.4957627118644065E-2</v>
      </c>
      <c r="G10" s="240">
        <f t="shared" si="8"/>
        <v>22</v>
      </c>
      <c r="H10" s="236">
        <f t="shared" si="2"/>
        <v>0.4</v>
      </c>
      <c r="I10" s="236">
        <f t="shared" si="3"/>
        <v>4.3137254901960784E-2</v>
      </c>
      <c r="J10" s="236">
        <f t="shared" si="4"/>
        <v>2.3305084745762712E-2</v>
      </c>
      <c r="K10" s="240">
        <v>55</v>
      </c>
      <c r="L10" s="236">
        <f t="shared" si="5"/>
        <v>1</v>
      </c>
      <c r="M10" s="236">
        <f t="shared" si="6"/>
        <v>5.8262711864406777E-2</v>
      </c>
      <c r="N10" s="241">
        <f t="shared" si="7"/>
        <v>5.8262711864406777E-2</v>
      </c>
    </row>
    <row r="11" spans="1:14" customFormat="1" ht="13.5" x14ac:dyDescent="0.2">
      <c r="A11" s="124"/>
      <c r="B11" s="235" t="s">
        <v>19</v>
      </c>
      <c r="C11" s="132">
        <v>4</v>
      </c>
      <c r="D11" s="236">
        <f t="shared" si="9"/>
        <v>0.10526315789473684</v>
      </c>
      <c r="E11" s="236">
        <f t="shared" si="0"/>
        <v>9.2165898617511521E-3</v>
      </c>
      <c r="F11" s="236">
        <f t="shared" si="1"/>
        <v>4.2372881355932203E-3</v>
      </c>
      <c r="G11" s="240">
        <f t="shared" si="8"/>
        <v>34</v>
      </c>
      <c r="H11" s="236">
        <f t="shared" si="2"/>
        <v>0.89473684210526316</v>
      </c>
      <c r="I11" s="236">
        <f t="shared" si="3"/>
        <v>6.6666666666666666E-2</v>
      </c>
      <c r="J11" s="236">
        <f t="shared" si="4"/>
        <v>3.6016949152542374E-2</v>
      </c>
      <c r="K11" s="240">
        <v>38</v>
      </c>
      <c r="L11" s="236">
        <f t="shared" si="5"/>
        <v>1</v>
      </c>
      <c r="M11" s="236">
        <f t="shared" si="6"/>
        <v>4.025423728813559E-2</v>
      </c>
      <c r="N11" s="241">
        <f t="shared" si="7"/>
        <v>4.025423728813559E-2</v>
      </c>
    </row>
    <row r="12" spans="1:14" customFormat="1" ht="13.5" x14ac:dyDescent="0.2">
      <c r="A12" s="124"/>
      <c r="B12" s="235" t="s">
        <v>11</v>
      </c>
      <c r="C12" s="132">
        <v>31</v>
      </c>
      <c r="D12" s="236">
        <f t="shared" si="9"/>
        <v>0.83783783783783783</v>
      </c>
      <c r="E12" s="236">
        <f t="shared" si="0"/>
        <v>7.1428571428571425E-2</v>
      </c>
      <c r="F12" s="236">
        <f t="shared" si="1"/>
        <v>3.283898305084746E-2</v>
      </c>
      <c r="G12" s="240">
        <f t="shared" si="8"/>
        <v>6</v>
      </c>
      <c r="H12" s="236">
        <f t="shared" si="2"/>
        <v>0.16216216216216217</v>
      </c>
      <c r="I12" s="236">
        <f t="shared" si="3"/>
        <v>1.1764705882352941E-2</v>
      </c>
      <c r="J12" s="236">
        <f t="shared" si="4"/>
        <v>6.3559322033898309E-3</v>
      </c>
      <c r="K12" s="240">
        <v>37</v>
      </c>
      <c r="L12" s="236">
        <f t="shared" si="5"/>
        <v>1</v>
      </c>
      <c r="M12" s="236">
        <f t="shared" si="6"/>
        <v>3.9194915254237288E-2</v>
      </c>
      <c r="N12" s="241">
        <f t="shared" si="7"/>
        <v>3.9194915254237288E-2</v>
      </c>
    </row>
    <row r="13" spans="1:14" customFormat="1" ht="13.5" x14ac:dyDescent="0.2">
      <c r="A13" s="124"/>
      <c r="B13" s="235" t="s">
        <v>13</v>
      </c>
      <c r="C13" s="132">
        <v>1</v>
      </c>
      <c r="D13" s="236">
        <f t="shared" si="9"/>
        <v>0.16666666666666666</v>
      </c>
      <c r="E13" s="236">
        <f t="shared" si="0"/>
        <v>2.304147465437788E-3</v>
      </c>
      <c r="F13" s="236">
        <f t="shared" si="1"/>
        <v>1.0593220338983051E-3</v>
      </c>
      <c r="G13" s="240">
        <f t="shared" si="8"/>
        <v>5</v>
      </c>
      <c r="H13" s="236">
        <f t="shared" si="2"/>
        <v>0.83333333333333337</v>
      </c>
      <c r="I13" s="236">
        <f t="shared" si="3"/>
        <v>9.8039215686274508E-3</v>
      </c>
      <c r="J13" s="236">
        <f t="shared" si="4"/>
        <v>5.2966101694915252E-3</v>
      </c>
      <c r="K13" s="240">
        <v>6</v>
      </c>
      <c r="L13" s="236">
        <f t="shared" si="5"/>
        <v>1</v>
      </c>
      <c r="M13" s="236">
        <f t="shared" si="6"/>
        <v>6.3559322033898309E-3</v>
      </c>
      <c r="N13" s="241">
        <f t="shared" si="7"/>
        <v>6.3559322033898309E-3</v>
      </c>
    </row>
    <row r="14" spans="1:14" customFormat="1" ht="13.5" x14ac:dyDescent="0.2">
      <c r="A14" s="124"/>
      <c r="B14" s="235" t="s">
        <v>15</v>
      </c>
      <c r="C14" s="132">
        <v>1</v>
      </c>
      <c r="D14" s="236">
        <f t="shared" si="9"/>
        <v>5.5555555555555552E-2</v>
      </c>
      <c r="E14" s="236">
        <f t="shared" si="0"/>
        <v>2.304147465437788E-3</v>
      </c>
      <c r="F14" s="236">
        <f t="shared" si="1"/>
        <v>1.0593220338983051E-3</v>
      </c>
      <c r="G14" s="240">
        <f t="shared" si="8"/>
        <v>17</v>
      </c>
      <c r="H14" s="236">
        <f t="shared" si="2"/>
        <v>0.94444444444444442</v>
      </c>
      <c r="I14" s="236">
        <f t="shared" si="3"/>
        <v>3.3333333333333333E-2</v>
      </c>
      <c r="J14" s="236">
        <f t="shared" si="4"/>
        <v>1.8008474576271187E-2</v>
      </c>
      <c r="K14" s="240">
        <v>18</v>
      </c>
      <c r="L14" s="236">
        <f t="shared" si="5"/>
        <v>1</v>
      </c>
      <c r="M14" s="236">
        <f t="shared" si="6"/>
        <v>1.9067796610169493E-2</v>
      </c>
      <c r="N14" s="241">
        <f t="shared" si="7"/>
        <v>1.9067796610169493E-2</v>
      </c>
    </row>
    <row r="15" spans="1:14" customFormat="1" ht="13.5" x14ac:dyDescent="0.2">
      <c r="A15" s="124"/>
      <c r="B15" s="235" t="s">
        <v>16</v>
      </c>
      <c r="C15" s="132">
        <v>9</v>
      </c>
      <c r="D15" s="236">
        <f t="shared" si="9"/>
        <v>0.23684210526315788</v>
      </c>
      <c r="E15" s="236">
        <f t="shared" si="0"/>
        <v>2.0737327188940093E-2</v>
      </c>
      <c r="F15" s="236">
        <f t="shared" si="1"/>
        <v>9.5338983050847464E-3</v>
      </c>
      <c r="G15" s="240">
        <f t="shared" si="8"/>
        <v>29</v>
      </c>
      <c r="H15" s="236">
        <f t="shared" si="2"/>
        <v>0.76315789473684215</v>
      </c>
      <c r="I15" s="236">
        <f t="shared" si="3"/>
        <v>5.6862745098039215E-2</v>
      </c>
      <c r="J15" s="236">
        <f t="shared" si="4"/>
        <v>3.0720338983050849E-2</v>
      </c>
      <c r="K15" s="240">
        <v>38</v>
      </c>
      <c r="L15" s="236">
        <f t="shared" si="5"/>
        <v>1</v>
      </c>
      <c r="M15" s="236">
        <f t="shared" si="6"/>
        <v>4.025423728813559E-2</v>
      </c>
      <c r="N15" s="241">
        <f t="shared" si="7"/>
        <v>4.025423728813559E-2</v>
      </c>
    </row>
    <row r="16" spans="1:14" customFormat="1" ht="13.5" x14ac:dyDescent="0.2">
      <c r="A16" s="124"/>
      <c r="B16" s="235" t="s">
        <v>17</v>
      </c>
      <c r="C16" s="132">
        <v>9</v>
      </c>
      <c r="D16" s="236">
        <f t="shared" si="9"/>
        <v>0.6</v>
      </c>
      <c r="E16" s="236">
        <f t="shared" si="0"/>
        <v>2.0737327188940093E-2</v>
      </c>
      <c r="F16" s="236">
        <f t="shared" si="1"/>
        <v>9.5338983050847464E-3</v>
      </c>
      <c r="G16" s="240">
        <f t="shared" si="8"/>
        <v>6</v>
      </c>
      <c r="H16" s="236">
        <f t="shared" si="2"/>
        <v>0.4</v>
      </c>
      <c r="I16" s="236">
        <f t="shared" si="3"/>
        <v>1.1764705882352941E-2</v>
      </c>
      <c r="J16" s="236">
        <f t="shared" si="4"/>
        <v>6.3559322033898309E-3</v>
      </c>
      <c r="K16" s="240">
        <v>15</v>
      </c>
      <c r="L16" s="236">
        <f t="shared" si="5"/>
        <v>1</v>
      </c>
      <c r="M16" s="236">
        <f t="shared" si="6"/>
        <v>1.5889830508474576E-2</v>
      </c>
      <c r="N16" s="241">
        <f t="shared" si="7"/>
        <v>1.5889830508474576E-2</v>
      </c>
    </row>
    <row r="17" spans="1:14" customFormat="1" ht="13.5" x14ac:dyDescent="0.2">
      <c r="A17" s="124"/>
      <c r="B17" s="235" t="s">
        <v>47</v>
      </c>
      <c r="C17" s="132">
        <v>10</v>
      </c>
      <c r="D17" s="236">
        <f t="shared" si="9"/>
        <v>0.625</v>
      </c>
      <c r="E17" s="236">
        <f t="shared" si="0"/>
        <v>2.3041474654377881E-2</v>
      </c>
      <c r="F17" s="236">
        <f t="shared" si="1"/>
        <v>1.059322033898305E-2</v>
      </c>
      <c r="G17" s="240">
        <f t="shared" si="8"/>
        <v>6</v>
      </c>
      <c r="H17" s="236">
        <f t="shared" si="2"/>
        <v>0.375</v>
      </c>
      <c r="I17" s="236">
        <f t="shared" si="3"/>
        <v>1.1764705882352941E-2</v>
      </c>
      <c r="J17" s="236">
        <f t="shared" si="4"/>
        <v>6.3559322033898309E-3</v>
      </c>
      <c r="K17" s="240">
        <v>16</v>
      </c>
      <c r="L17" s="236">
        <f t="shared" si="5"/>
        <v>1</v>
      </c>
      <c r="M17" s="236">
        <f t="shared" si="6"/>
        <v>1.6949152542372881E-2</v>
      </c>
      <c r="N17" s="241">
        <f t="shared" si="7"/>
        <v>1.6949152542372881E-2</v>
      </c>
    </row>
    <row r="18" spans="1:14" customFormat="1" ht="13.5" x14ac:dyDescent="0.2">
      <c r="A18" s="124"/>
      <c r="B18" s="235" t="s">
        <v>12</v>
      </c>
      <c r="C18" s="132">
        <v>58</v>
      </c>
      <c r="D18" s="236">
        <f t="shared" si="9"/>
        <v>0.57999999999999996</v>
      </c>
      <c r="E18" s="236">
        <f t="shared" si="0"/>
        <v>0.13364055299539171</v>
      </c>
      <c r="F18" s="236">
        <f t="shared" si="1"/>
        <v>6.1440677966101698E-2</v>
      </c>
      <c r="G18" s="240">
        <f t="shared" si="8"/>
        <v>42</v>
      </c>
      <c r="H18" s="236">
        <f t="shared" si="2"/>
        <v>0.42</v>
      </c>
      <c r="I18" s="236">
        <f t="shared" si="3"/>
        <v>8.2352941176470587E-2</v>
      </c>
      <c r="J18" s="236">
        <f t="shared" si="4"/>
        <v>4.4491525423728813E-2</v>
      </c>
      <c r="K18" s="240">
        <v>100</v>
      </c>
      <c r="L18" s="236">
        <f t="shared" si="5"/>
        <v>1</v>
      </c>
      <c r="M18" s="236">
        <f t="shared" si="6"/>
        <v>0.1059322033898305</v>
      </c>
      <c r="N18" s="241">
        <f t="shared" si="7"/>
        <v>0.1059322033898305</v>
      </c>
    </row>
    <row r="19" spans="1:14" customFormat="1" ht="13.5" x14ac:dyDescent="0.2">
      <c r="A19" s="124"/>
      <c r="B19" s="235" t="s">
        <v>18</v>
      </c>
      <c r="C19" s="132">
        <v>6</v>
      </c>
      <c r="D19" s="236">
        <f t="shared" si="9"/>
        <v>0.19354838709677419</v>
      </c>
      <c r="E19" s="236">
        <f t="shared" si="0"/>
        <v>1.3824884792626729E-2</v>
      </c>
      <c r="F19" s="236">
        <f t="shared" si="1"/>
        <v>6.3559322033898309E-3</v>
      </c>
      <c r="G19" s="240">
        <f t="shared" si="8"/>
        <v>25</v>
      </c>
      <c r="H19" s="236">
        <f t="shared" si="2"/>
        <v>0.80645161290322576</v>
      </c>
      <c r="I19" s="236">
        <f t="shared" si="3"/>
        <v>4.9019607843137254E-2</v>
      </c>
      <c r="J19" s="236">
        <f t="shared" si="4"/>
        <v>2.6483050847457626E-2</v>
      </c>
      <c r="K19" s="240">
        <v>31</v>
      </c>
      <c r="L19" s="236">
        <f t="shared" si="5"/>
        <v>1</v>
      </c>
      <c r="M19" s="236">
        <f t="shared" si="6"/>
        <v>3.283898305084746E-2</v>
      </c>
      <c r="N19" s="241">
        <f t="shared" si="7"/>
        <v>3.283898305084746E-2</v>
      </c>
    </row>
    <row r="20" spans="1:14" customFormat="1" ht="13.5" x14ac:dyDescent="0.2">
      <c r="A20" s="124"/>
      <c r="B20" s="235" t="s">
        <v>20</v>
      </c>
      <c r="C20" s="132">
        <v>33</v>
      </c>
      <c r="D20" s="236">
        <f t="shared" si="9"/>
        <v>0.73333333333333328</v>
      </c>
      <c r="E20" s="236">
        <f t="shared" si="0"/>
        <v>7.6036866359447008E-2</v>
      </c>
      <c r="F20" s="236">
        <f t="shared" si="1"/>
        <v>3.4957627118644065E-2</v>
      </c>
      <c r="G20" s="240">
        <f t="shared" si="8"/>
        <v>12</v>
      </c>
      <c r="H20" s="236">
        <f t="shared" si="2"/>
        <v>0.26666666666666666</v>
      </c>
      <c r="I20" s="236">
        <f t="shared" si="3"/>
        <v>2.3529411764705882E-2</v>
      </c>
      <c r="J20" s="236">
        <f t="shared" si="4"/>
        <v>1.2711864406779662E-2</v>
      </c>
      <c r="K20" s="240">
        <v>45</v>
      </c>
      <c r="L20" s="236">
        <f t="shared" si="5"/>
        <v>1</v>
      </c>
      <c r="M20" s="236">
        <f t="shared" si="6"/>
        <v>4.7669491525423727E-2</v>
      </c>
      <c r="N20" s="241">
        <f t="shared" si="7"/>
        <v>4.7669491525423727E-2</v>
      </c>
    </row>
    <row r="21" spans="1:14" customFormat="1" ht="13.5" x14ac:dyDescent="0.2">
      <c r="A21" s="124"/>
      <c r="B21" s="235" t="s">
        <v>21</v>
      </c>
      <c r="C21" s="132">
        <v>8</v>
      </c>
      <c r="D21" s="236">
        <f t="shared" si="9"/>
        <v>0.30769230769230771</v>
      </c>
      <c r="E21" s="236">
        <f t="shared" si="0"/>
        <v>1.8433179723502304E-2</v>
      </c>
      <c r="F21" s="236">
        <f t="shared" si="1"/>
        <v>8.4745762711864406E-3</v>
      </c>
      <c r="G21" s="240">
        <f t="shared" si="8"/>
        <v>18</v>
      </c>
      <c r="H21" s="236">
        <f t="shared" si="2"/>
        <v>0.69230769230769229</v>
      </c>
      <c r="I21" s="236">
        <f t="shared" si="3"/>
        <v>3.5294117647058823E-2</v>
      </c>
      <c r="J21" s="236">
        <f t="shared" si="4"/>
        <v>1.9067796610169493E-2</v>
      </c>
      <c r="K21" s="240">
        <v>26</v>
      </c>
      <c r="L21" s="236">
        <f t="shared" si="5"/>
        <v>1</v>
      </c>
      <c r="M21" s="236">
        <f t="shared" si="6"/>
        <v>2.7542372881355932E-2</v>
      </c>
      <c r="N21" s="241">
        <f t="shared" si="7"/>
        <v>2.7542372881355932E-2</v>
      </c>
    </row>
    <row r="22" spans="1:14" customFormat="1" ht="13.5" x14ac:dyDescent="0.2">
      <c r="A22" s="124"/>
      <c r="B22" s="235" t="s">
        <v>22</v>
      </c>
      <c r="C22" s="132">
        <v>30</v>
      </c>
      <c r="D22" s="236">
        <f t="shared" si="9"/>
        <v>0.26315789473684209</v>
      </c>
      <c r="E22" s="236">
        <f t="shared" si="0"/>
        <v>6.9124423963133647E-2</v>
      </c>
      <c r="F22" s="236">
        <f t="shared" si="1"/>
        <v>3.1779661016949151E-2</v>
      </c>
      <c r="G22" s="240">
        <f t="shared" si="8"/>
        <v>84</v>
      </c>
      <c r="H22" s="236">
        <f t="shared" si="2"/>
        <v>0.73684210526315785</v>
      </c>
      <c r="I22" s="236">
        <f t="shared" si="3"/>
        <v>0.16470588235294117</v>
      </c>
      <c r="J22" s="236">
        <f t="shared" si="4"/>
        <v>8.8983050847457626E-2</v>
      </c>
      <c r="K22" s="240">
        <v>114</v>
      </c>
      <c r="L22" s="236">
        <f t="shared" si="5"/>
        <v>1</v>
      </c>
      <c r="M22" s="236">
        <f t="shared" si="6"/>
        <v>0.12076271186440678</v>
      </c>
      <c r="N22" s="241">
        <f t="shared" si="7"/>
        <v>0.12076271186440678</v>
      </c>
    </row>
    <row r="23" spans="1:14" customFormat="1" ht="13.5" x14ac:dyDescent="0.2">
      <c r="A23" s="124"/>
      <c r="B23" s="235" t="s">
        <v>48</v>
      </c>
      <c r="C23" s="132">
        <v>4</v>
      </c>
      <c r="D23" s="236">
        <f t="shared" si="9"/>
        <v>0.14285714285714285</v>
      </c>
      <c r="E23" s="236">
        <f t="shared" si="0"/>
        <v>9.2165898617511521E-3</v>
      </c>
      <c r="F23" s="236">
        <f t="shared" si="1"/>
        <v>4.2372881355932203E-3</v>
      </c>
      <c r="G23" s="240">
        <f t="shared" si="8"/>
        <v>24</v>
      </c>
      <c r="H23" s="236">
        <f t="shared" si="2"/>
        <v>0.8571428571428571</v>
      </c>
      <c r="I23" s="236">
        <f t="shared" si="3"/>
        <v>4.7058823529411764E-2</v>
      </c>
      <c r="J23" s="236">
        <f t="shared" si="4"/>
        <v>2.5423728813559324E-2</v>
      </c>
      <c r="K23" s="240">
        <v>28</v>
      </c>
      <c r="L23" s="236">
        <f t="shared" si="5"/>
        <v>1</v>
      </c>
      <c r="M23" s="236">
        <f t="shared" si="6"/>
        <v>2.9661016949152543E-2</v>
      </c>
      <c r="N23" s="241">
        <f t="shared" si="7"/>
        <v>2.9661016949152543E-2</v>
      </c>
    </row>
    <row r="24" spans="1:14" customFormat="1" ht="13.5" x14ac:dyDescent="0.2">
      <c r="A24" s="124"/>
      <c r="B24" s="235" t="s">
        <v>23</v>
      </c>
      <c r="C24" s="132">
        <v>0</v>
      </c>
      <c r="D24" s="236">
        <f t="shared" si="9"/>
        <v>0</v>
      </c>
      <c r="E24" s="236">
        <f t="shared" si="0"/>
        <v>0</v>
      </c>
      <c r="F24" s="236">
        <f t="shared" si="1"/>
        <v>0</v>
      </c>
      <c r="G24" s="240">
        <f t="shared" si="8"/>
        <v>3</v>
      </c>
      <c r="H24" s="236">
        <f t="shared" si="2"/>
        <v>1</v>
      </c>
      <c r="I24" s="236">
        <f t="shared" si="3"/>
        <v>5.8823529411764705E-3</v>
      </c>
      <c r="J24" s="236">
        <f t="shared" si="4"/>
        <v>3.1779661016949155E-3</v>
      </c>
      <c r="K24" s="240">
        <v>3</v>
      </c>
      <c r="L24" s="236">
        <f t="shared" si="5"/>
        <v>1</v>
      </c>
      <c r="M24" s="236">
        <f t="shared" si="6"/>
        <v>3.1779661016949155E-3</v>
      </c>
      <c r="N24" s="241">
        <f t="shared" si="7"/>
        <v>3.1779661016949155E-3</v>
      </c>
    </row>
    <row r="25" spans="1:14" customFormat="1" ht="13.5" x14ac:dyDescent="0.2">
      <c r="A25" s="124"/>
      <c r="B25" s="235" t="s">
        <v>106</v>
      </c>
      <c r="C25" s="132">
        <v>2</v>
      </c>
      <c r="D25" s="236">
        <f t="shared" si="9"/>
        <v>0.4</v>
      </c>
      <c r="E25" s="236">
        <f t="shared" si="0"/>
        <v>4.608294930875576E-3</v>
      </c>
      <c r="F25" s="236">
        <f t="shared" si="1"/>
        <v>2.1186440677966102E-3</v>
      </c>
      <c r="G25" s="240">
        <f t="shared" si="8"/>
        <v>3</v>
      </c>
      <c r="H25" s="236">
        <f t="shared" si="2"/>
        <v>0.6</v>
      </c>
      <c r="I25" s="236">
        <f t="shared" si="3"/>
        <v>5.8823529411764705E-3</v>
      </c>
      <c r="J25" s="236">
        <f t="shared" si="4"/>
        <v>3.1779661016949155E-3</v>
      </c>
      <c r="K25" s="240">
        <v>5</v>
      </c>
      <c r="L25" s="236">
        <f t="shared" si="5"/>
        <v>1</v>
      </c>
      <c r="M25" s="236">
        <f t="shared" si="6"/>
        <v>5.2966101694915252E-3</v>
      </c>
      <c r="N25" s="241">
        <f t="shared" si="7"/>
        <v>5.2966101694915252E-3</v>
      </c>
    </row>
    <row r="26" spans="1:14" customFormat="1" ht="13.5" x14ac:dyDescent="0.2">
      <c r="A26" s="124"/>
      <c r="B26" s="235" t="s">
        <v>24</v>
      </c>
      <c r="C26" s="132">
        <v>7</v>
      </c>
      <c r="D26" s="236">
        <f t="shared" si="9"/>
        <v>0.875</v>
      </c>
      <c r="E26" s="236">
        <f t="shared" si="0"/>
        <v>1.6129032258064516E-2</v>
      </c>
      <c r="F26" s="236">
        <f t="shared" si="1"/>
        <v>7.4152542372881358E-3</v>
      </c>
      <c r="G26" s="240">
        <f t="shared" si="8"/>
        <v>1</v>
      </c>
      <c r="H26" s="236">
        <f t="shared" si="2"/>
        <v>0.125</v>
      </c>
      <c r="I26" s="236">
        <f t="shared" si="3"/>
        <v>1.9607843137254902E-3</v>
      </c>
      <c r="J26" s="236">
        <f t="shared" si="4"/>
        <v>1.0593220338983051E-3</v>
      </c>
      <c r="K26" s="240">
        <v>8</v>
      </c>
      <c r="L26" s="236">
        <f t="shared" si="5"/>
        <v>1</v>
      </c>
      <c r="M26" s="236">
        <f t="shared" si="6"/>
        <v>8.4745762711864406E-3</v>
      </c>
      <c r="N26" s="241">
        <f t="shared" si="7"/>
        <v>8.4745762711864406E-3</v>
      </c>
    </row>
    <row r="27" spans="1:14" customFormat="1" ht="13.5" x14ac:dyDescent="0.2">
      <c r="A27" s="124"/>
      <c r="B27" s="235" t="s">
        <v>25</v>
      </c>
      <c r="C27" s="132">
        <v>4</v>
      </c>
      <c r="D27" s="236">
        <f t="shared" si="9"/>
        <v>0.30769230769230771</v>
      </c>
      <c r="E27" s="236">
        <f t="shared" si="0"/>
        <v>9.2165898617511521E-3</v>
      </c>
      <c r="F27" s="236">
        <f t="shared" si="1"/>
        <v>4.2372881355932203E-3</v>
      </c>
      <c r="G27" s="240">
        <f t="shared" si="8"/>
        <v>9</v>
      </c>
      <c r="H27" s="236">
        <f t="shared" si="2"/>
        <v>0.69230769230769229</v>
      </c>
      <c r="I27" s="236">
        <f t="shared" si="3"/>
        <v>1.7647058823529412E-2</v>
      </c>
      <c r="J27" s="236">
        <f t="shared" si="4"/>
        <v>9.5338983050847464E-3</v>
      </c>
      <c r="K27" s="240">
        <v>13</v>
      </c>
      <c r="L27" s="236">
        <f t="shared" si="5"/>
        <v>1</v>
      </c>
      <c r="M27" s="236">
        <f t="shared" si="6"/>
        <v>1.3771186440677966E-2</v>
      </c>
      <c r="N27" s="241">
        <f t="shared" si="7"/>
        <v>1.3771186440677966E-2</v>
      </c>
    </row>
    <row r="28" spans="1:14" customFormat="1" ht="13.5" x14ac:dyDescent="0.2">
      <c r="A28" s="124"/>
      <c r="B28" s="235" t="s">
        <v>26</v>
      </c>
      <c r="C28" s="132">
        <v>16</v>
      </c>
      <c r="D28" s="236">
        <f t="shared" si="9"/>
        <v>0.38095238095238093</v>
      </c>
      <c r="E28" s="236">
        <f t="shared" si="0"/>
        <v>3.6866359447004608E-2</v>
      </c>
      <c r="F28" s="236">
        <f t="shared" si="1"/>
        <v>1.6949152542372881E-2</v>
      </c>
      <c r="G28" s="240">
        <f t="shared" si="8"/>
        <v>26</v>
      </c>
      <c r="H28" s="236">
        <f t="shared" si="2"/>
        <v>0.61904761904761907</v>
      </c>
      <c r="I28" s="236">
        <f t="shared" si="3"/>
        <v>5.0980392156862744E-2</v>
      </c>
      <c r="J28" s="236">
        <f t="shared" si="4"/>
        <v>2.7542372881355932E-2</v>
      </c>
      <c r="K28" s="240">
        <v>42</v>
      </c>
      <c r="L28" s="236">
        <f t="shared" si="5"/>
        <v>1</v>
      </c>
      <c r="M28" s="236">
        <f t="shared" si="6"/>
        <v>4.4491525423728813E-2</v>
      </c>
      <c r="N28" s="241">
        <f t="shared" si="7"/>
        <v>4.4491525423728813E-2</v>
      </c>
    </row>
    <row r="29" spans="1:14" customFormat="1" ht="13.5" x14ac:dyDescent="0.2">
      <c r="A29" s="124"/>
      <c r="B29" s="235" t="s">
        <v>49</v>
      </c>
      <c r="C29" s="132">
        <v>6</v>
      </c>
      <c r="D29" s="236">
        <f t="shared" si="9"/>
        <v>0.25</v>
      </c>
      <c r="E29" s="236">
        <f t="shared" si="0"/>
        <v>1.3824884792626729E-2</v>
      </c>
      <c r="F29" s="236">
        <f t="shared" si="1"/>
        <v>6.3559322033898309E-3</v>
      </c>
      <c r="G29" s="240">
        <f t="shared" si="8"/>
        <v>18</v>
      </c>
      <c r="H29" s="236">
        <f t="shared" si="2"/>
        <v>0.75</v>
      </c>
      <c r="I29" s="236">
        <f t="shared" si="3"/>
        <v>3.5294117647058823E-2</v>
      </c>
      <c r="J29" s="236">
        <f t="shared" si="4"/>
        <v>1.9067796610169493E-2</v>
      </c>
      <c r="K29" s="240">
        <v>24</v>
      </c>
      <c r="L29" s="236">
        <f t="shared" si="5"/>
        <v>1</v>
      </c>
      <c r="M29" s="236">
        <f t="shared" si="6"/>
        <v>2.5423728813559324E-2</v>
      </c>
      <c r="N29" s="241">
        <f t="shared" si="7"/>
        <v>2.5423728813559324E-2</v>
      </c>
    </row>
    <row r="30" spans="1:14" customFormat="1" ht="13.5" x14ac:dyDescent="0.2">
      <c r="A30" s="124"/>
      <c r="B30" s="235" t="s">
        <v>50</v>
      </c>
      <c r="C30" s="132">
        <v>16</v>
      </c>
      <c r="D30" s="236">
        <f t="shared" si="9"/>
        <v>0.53333333333333333</v>
      </c>
      <c r="E30" s="236">
        <f t="shared" si="0"/>
        <v>3.6866359447004608E-2</v>
      </c>
      <c r="F30" s="236">
        <f t="shared" si="1"/>
        <v>1.6949152542372881E-2</v>
      </c>
      <c r="G30" s="240">
        <f t="shared" si="8"/>
        <v>14</v>
      </c>
      <c r="H30" s="236">
        <f t="shared" si="2"/>
        <v>0.46666666666666667</v>
      </c>
      <c r="I30" s="236">
        <f t="shared" si="3"/>
        <v>2.7450980392156862E-2</v>
      </c>
      <c r="J30" s="236">
        <f t="shared" si="4"/>
        <v>1.4830508474576272E-2</v>
      </c>
      <c r="K30" s="240">
        <v>30</v>
      </c>
      <c r="L30" s="236">
        <f t="shared" si="5"/>
        <v>1</v>
      </c>
      <c r="M30" s="236">
        <f t="shared" si="6"/>
        <v>3.1779661016949151E-2</v>
      </c>
      <c r="N30" s="241">
        <f t="shared" si="7"/>
        <v>3.1779661016949151E-2</v>
      </c>
    </row>
    <row r="31" spans="1:14" customFormat="1" ht="13.5" x14ac:dyDescent="0.2">
      <c r="A31" s="124"/>
      <c r="B31" s="235" t="s">
        <v>44</v>
      </c>
      <c r="C31" s="132">
        <v>57</v>
      </c>
      <c r="D31" s="236">
        <f t="shared" si="9"/>
        <v>0.98275862068965514</v>
      </c>
      <c r="E31" s="236">
        <f t="shared" si="0"/>
        <v>0.1313364055299539</v>
      </c>
      <c r="F31" s="236">
        <f t="shared" si="1"/>
        <v>6.0381355932203389E-2</v>
      </c>
      <c r="G31" s="240">
        <f t="shared" si="8"/>
        <v>1</v>
      </c>
      <c r="H31" s="236">
        <f t="shared" si="2"/>
        <v>1.7241379310344827E-2</v>
      </c>
      <c r="I31" s="236">
        <f t="shared" si="3"/>
        <v>1.9607843137254902E-3</v>
      </c>
      <c r="J31" s="236">
        <f t="shared" si="4"/>
        <v>1.0593220338983051E-3</v>
      </c>
      <c r="K31" s="240">
        <v>58</v>
      </c>
      <c r="L31" s="236">
        <f t="shared" si="5"/>
        <v>1</v>
      </c>
      <c r="M31" s="236">
        <f t="shared" si="6"/>
        <v>6.1440677966101698E-2</v>
      </c>
      <c r="N31" s="241">
        <f t="shared" si="7"/>
        <v>6.1440677966101698E-2</v>
      </c>
    </row>
    <row r="32" spans="1:14" customFormat="1" ht="13.5" x14ac:dyDescent="0.2">
      <c r="A32" s="124"/>
      <c r="B32" s="235" t="s">
        <v>28</v>
      </c>
      <c r="C32" s="132">
        <v>16</v>
      </c>
      <c r="D32" s="236">
        <f t="shared" si="9"/>
        <v>0.72727272727272729</v>
      </c>
      <c r="E32" s="236">
        <f t="shared" si="0"/>
        <v>3.6866359447004608E-2</v>
      </c>
      <c r="F32" s="236">
        <f t="shared" si="1"/>
        <v>1.6949152542372881E-2</v>
      </c>
      <c r="G32" s="240">
        <f t="shared" si="8"/>
        <v>6</v>
      </c>
      <c r="H32" s="236">
        <f t="shared" si="2"/>
        <v>0.27272727272727271</v>
      </c>
      <c r="I32" s="236">
        <f t="shared" si="3"/>
        <v>1.1764705882352941E-2</v>
      </c>
      <c r="J32" s="236">
        <f t="shared" si="4"/>
        <v>6.3559322033898309E-3</v>
      </c>
      <c r="K32" s="240">
        <v>22</v>
      </c>
      <c r="L32" s="236">
        <f t="shared" si="5"/>
        <v>1</v>
      </c>
      <c r="M32" s="236">
        <f t="shared" si="6"/>
        <v>2.3305084745762712E-2</v>
      </c>
      <c r="N32" s="241">
        <f t="shared" si="7"/>
        <v>2.3305084745762712E-2</v>
      </c>
    </row>
    <row r="33" spans="1:14" customFormat="1" ht="13.5" x14ac:dyDescent="0.2">
      <c r="A33" s="124"/>
      <c r="B33" s="235" t="s">
        <v>14</v>
      </c>
      <c r="C33" s="132">
        <v>14</v>
      </c>
      <c r="D33" s="236">
        <f t="shared" si="9"/>
        <v>0.25925925925925924</v>
      </c>
      <c r="E33" s="236">
        <f t="shared" si="0"/>
        <v>3.2258064516129031E-2</v>
      </c>
      <c r="F33" s="236">
        <f t="shared" si="1"/>
        <v>1.4830508474576272E-2</v>
      </c>
      <c r="G33" s="240">
        <f t="shared" si="8"/>
        <v>40</v>
      </c>
      <c r="H33" s="236">
        <f t="shared" si="2"/>
        <v>0.7407407407407407</v>
      </c>
      <c r="I33" s="236">
        <f t="shared" si="3"/>
        <v>7.8431372549019607E-2</v>
      </c>
      <c r="J33" s="236">
        <f t="shared" si="4"/>
        <v>4.2372881355932202E-2</v>
      </c>
      <c r="K33" s="240">
        <v>54</v>
      </c>
      <c r="L33" s="236">
        <f t="shared" si="5"/>
        <v>1</v>
      </c>
      <c r="M33" s="236">
        <f t="shared" si="6"/>
        <v>5.7203389830508475E-2</v>
      </c>
      <c r="N33" s="241">
        <f t="shared" si="7"/>
        <v>5.7203389830508475E-2</v>
      </c>
    </row>
    <row r="34" spans="1:14" customFormat="1" ht="13.5" x14ac:dyDescent="0.2">
      <c r="A34" s="124"/>
      <c r="B34" s="235" t="s">
        <v>39</v>
      </c>
      <c r="C34" s="132">
        <v>3</v>
      </c>
      <c r="D34" s="236">
        <f t="shared" si="9"/>
        <v>0.25</v>
      </c>
      <c r="E34" s="236">
        <f t="shared" si="0"/>
        <v>6.9124423963133645E-3</v>
      </c>
      <c r="F34" s="236">
        <f t="shared" si="1"/>
        <v>3.1779661016949155E-3</v>
      </c>
      <c r="G34" s="240">
        <f t="shared" si="8"/>
        <v>9</v>
      </c>
      <c r="H34" s="236">
        <f t="shared" si="2"/>
        <v>0.75</v>
      </c>
      <c r="I34" s="236">
        <f t="shared" si="3"/>
        <v>1.7647058823529412E-2</v>
      </c>
      <c r="J34" s="236">
        <f t="shared" si="4"/>
        <v>9.5338983050847464E-3</v>
      </c>
      <c r="K34" s="240">
        <v>12</v>
      </c>
      <c r="L34" s="236">
        <f t="shared" si="5"/>
        <v>1</v>
      </c>
      <c r="M34" s="236">
        <f t="shared" si="6"/>
        <v>1.2711864406779662E-2</v>
      </c>
      <c r="N34" s="241">
        <f t="shared" si="7"/>
        <v>1.2711864406779662E-2</v>
      </c>
    </row>
    <row r="35" spans="1:14" customFormat="1" ht="13.5" x14ac:dyDescent="0.2">
      <c r="A35" s="124"/>
      <c r="B35" s="235" t="s">
        <v>10</v>
      </c>
      <c r="C35" s="132">
        <v>9</v>
      </c>
      <c r="D35" s="236">
        <f t="shared" si="9"/>
        <v>0.47368421052631576</v>
      </c>
      <c r="E35" s="236">
        <f t="shared" si="0"/>
        <v>2.0737327188940093E-2</v>
      </c>
      <c r="F35" s="236">
        <f t="shared" si="1"/>
        <v>9.5338983050847464E-3</v>
      </c>
      <c r="G35" s="240">
        <f t="shared" si="8"/>
        <v>10</v>
      </c>
      <c r="H35" s="236">
        <f t="shared" si="2"/>
        <v>0.52631578947368418</v>
      </c>
      <c r="I35" s="236">
        <f t="shared" si="3"/>
        <v>1.9607843137254902E-2</v>
      </c>
      <c r="J35" s="236">
        <f t="shared" si="4"/>
        <v>1.059322033898305E-2</v>
      </c>
      <c r="K35" s="240">
        <v>19</v>
      </c>
      <c r="L35" s="236">
        <f t="shared" si="5"/>
        <v>1</v>
      </c>
      <c r="M35" s="236">
        <f t="shared" si="6"/>
        <v>2.0127118644067795E-2</v>
      </c>
      <c r="N35" s="241">
        <f t="shared" si="7"/>
        <v>2.0127118644067795E-2</v>
      </c>
    </row>
    <row r="36" spans="1:14" customFormat="1" ht="13.5" x14ac:dyDescent="0.2">
      <c r="A36" s="124"/>
      <c r="B36" s="235" t="s">
        <v>104</v>
      </c>
      <c r="C36" s="132">
        <v>7</v>
      </c>
      <c r="D36" s="236">
        <f t="shared" si="9"/>
        <v>0.58333333333333337</v>
      </c>
      <c r="E36" s="236">
        <f t="shared" si="0"/>
        <v>1.6129032258064516E-2</v>
      </c>
      <c r="F36" s="236">
        <f t="shared" si="1"/>
        <v>7.4152542372881358E-3</v>
      </c>
      <c r="G36" s="240">
        <f t="shared" si="8"/>
        <v>5</v>
      </c>
      <c r="H36" s="236">
        <f t="shared" si="2"/>
        <v>0.41666666666666669</v>
      </c>
      <c r="I36" s="236">
        <f t="shared" si="3"/>
        <v>9.8039215686274508E-3</v>
      </c>
      <c r="J36" s="236">
        <f t="shared" si="4"/>
        <v>5.2966101694915252E-3</v>
      </c>
      <c r="K36" s="240">
        <v>12</v>
      </c>
      <c r="L36" s="236">
        <f t="shared" si="5"/>
        <v>1</v>
      </c>
      <c r="M36" s="236">
        <f t="shared" si="6"/>
        <v>1.2711864406779662E-2</v>
      </c>
      <c r="N36" s="241">
        <f t="shared" si="7"/>
        <v>1.2711864406779662E-2</v>
      </c>
    </row>
    <row r="37" spans="1:14" customFormat="1" ht="13.5" x14ac:dyDescent="0.25">
      <c r="A37" s="124"/>
      <c r="B37" s="242"/>
      <c r="C37" s="137"/>
      <c r="D37" s="236"/>
      <c r="E37" s="139"/>
      <c r="F37" s="139"/>
      <c r="G37" s="243"/>
      <c r="H37" s="236"/>
      <c r="I37" s="139"/>
      <c r="J37" s="139"/>
      <c r="K37" s="243"/>
      <c r="L37" s="236"/>
      <c r="M37" s="139"/>
      <c r="N37" s="135"/>
    </row>
    <row r="38" spans="1:14" customFormat="1" ht="13.5" x14ac:dyDescent="0.25">
      <c r="A38" s="141"/>
      <c r="B38" s="244" t="s">
        <v>6</v>
      </c>
      <c r="C38" s="143">
        <f>SUM(C7:C37)</f>
        <v>434</v>
      </c>
      <c r="D38" s="245">
        <f t="shared" si="9"/>
        <v>0.4597457627118644</v>
      </c>
      <c r="E38" s="246">
        <v>1</v>
      </c>
      <c r="F38" s="245">
        <f>C38/$K$38</f>
        <v>0.4597457627118644</v>
      </c>
      <c r="G38" s="247">
        <f>SUM(G7:G36)</f>
        <v>510</v>
      </c>
      <c r="H38" s="245">
        <f t="shared" si="2"/>
        <v>0.5402542372881356</v>
      </c>
      <c r="I38" s="246">
        <v>1</v>
      </c>
      <c r="J38" s="245">
        <f>G38/$K$38</f>
        <v>0.5402542372881356</v>
      </c>
      <c r="K38" s="247">
        <f>SUM(K7:K36)</f>
        <v>944</v>
      </c>
      <c r="L38" s="245">
        <f t="shared" si="5"/>
        <v>1</v>
      </c>
      <c r="M38" s="246">
        <v>1</v>
      </c>
      <c r="N38" s="248">
        <f>K38/$K$38</f>
        <v>1</v>
      </c>
    </row>
    <row r="39" spans="1:14" customFormat="1" ht="11.25" x14ac:dyDescent="0.2"/>
    <row r="40" spans="1:14" customFormat="1" ht="11.25" x14ac:dyDescent="0.2"/>
    <row r="41" spans="1:14" ht="13.15" customHeight="1" x14ac:dyDescent="0.2">
      <c r="A41" s="254" t="s">
        <v>0</v>
      </c>
      <c r="B41" s="255" t="s">
        <v>0</v>
      </c>
      <c r="C41" s="286" t="s">
        <v>68</v>
      </c>
      <c r="D41" s="287"/>
      <c r="E41" s="287"/>
      <c r="F41" s="288"/>
    </row>
    <row r="42" spans="1:14" ht="13.15" customHeight="1" x14ac:dyDescent="0.2">
      <c r="A42" s="256"/>
      <c r="B42" s="46"/>
      <c r="C42" s="286" t="s">
        <v>35</v>
      </c>
      <c r="D42" s="287"/>
      <c r="E42" s="287"/>
      <c r="F42" s="288"/>
    </row>
    <row r="43" spans="1:14" ht="13.15" customHeight="1" x14ac:dyDescent="0.2">
      <c r="A43" s="257"/>
      <c r="B43" s="258"/>
      <c r="C43" s="262" t="s">
        <v>42</v>
      </c>
      <c r="D43" s="263" t="s">
        <v>32</v>
      </c>
      <c r="E43" s="263" t="s">
        <v>43</v>
      </c>
      <c r="F43" s="264" t="s">
        <v>31</v>
      </c>
    </row>
    <row r="44" spans="1:14" ht="13.15" customHeight="1" x14ac:dyDescent="0.2">
      <c r="A44" s="250" t="s">
        <v>34</v>
      </c>
      <c r="B44" s="251" t="s">
        <v>8</v>
      </c>
      <c r="C44" s="252">
        <f>C7</f>
        <v>16</v>
      </c>
      <c r="D44" s="253">
        <f>C7/$K$38</f>
        <v>1.6949152542372881E-2</v>
      </c>
      <c r="E44" s="252">
        <f>$K7-C44</f>
        <v>19</v>
      </c>
      <c r="F44" s="253">
        <f>E44/$K$38</f>
        <v>2.0127118644067795E-2</v>
      </c>
    </row>
    <row r="45" spans="1:14" ht="13.15" customHeight="1" x14ac:dyDescent="0.2">
      <c r="A45" s="154"/>
      <c r="B45" s="153" t="s">
        <v>9</v>
      </c>
      <c r="C45" s="48">
        <f t="shared" ref="C45:C73" si="10">C8</f>
        <v>22</v>
      </c>
      <c r="D45" s="49">
        <f t="shared" ref="D45:D73" si="11">C8/$K$38</f>
        <v>2.3305084745762712E-2</v>
      </c>
      <c r="E45" s="48">
        <f t="shared" ref="E45:E73" si="12">$K8-C45</f>
        <v>13</v>
      </c>
      <c r="F45" s="49">
        <f t="shared" ref="F45:F73" si="13">E45/$K$38</f>
        <v>1.3771186440677966E-2</v>
      </c>
    </row>
    <row r="46" spans="1:14" ht="13.15" customHeight="1" x14ac:dyDescent="0.2">
      <c r="A46" s="154"/>
      <c r="B46" s="153" t="s">
        <v>45</v>
      </c>
      <c r="C46" s="48">
        <f t="shared" si="10"/>
        <v>2</v>
      </c>
      <c r="D46" s="49">
        <f t="shared" si="11"/>
        <v>2.1186440677966102E-3</v>
      </c>
      <c r="E46" s="48">
        <f t="shared" si="12"/>
        <v>3</v>
      </c>
      <c r="F46" s="49">
        <f t="shared" si="13"/>
        <v>3.1779661016949155E-3</v>
      </c>
    </row>
    <row r="47" spans="1:14" ht="13.15" customHeight="1" x14ac:dyDescent="0.2">
      <c r="A47" s="154"/>
      <c r="B47" s="153" t="s">
        <v>46</v>
      </c>
      <c r="C47" s="48">
        <f t="shared" si="10"/>
        <v>33</v>
      </c>
      <c r="D47" s="49">
        <f t="shared" si="11"/>
        <v>3.4957627118644065E-2</v>
      </c>
      <c r="E47" s="48">
        <f t="shared" si="12"/>
        <v>22</v>
      </c>
      <c r="F47" s="49">
        <f t="shared" si="13"/>
        <v>2.3305084745762712E-2</v>
      </c>
    </row>
    <row r="48" spans="1:14" ht="13.15" customHeight="1" x14ac:dyDescent="0.2">
      <c r="A48" s="154"/>
      <c r="B48" s="153" t="s">
        <v>19</v>
      </c>
      <c r="C48" s="48">
        <f t="shared" si="10"/>
        <v>4</v>
      </c>
      <c r="D48" s="49">
        <f t="shared" si="11"/>
        <v>4.2372881355932203E-3</v>
      </c>
      <c r="E48" s="48">
        <f t="shared" si="12"/>
        <v>34</v>
      </c>
      <c r="F48" s="49">
        <f t="shared" si="13"/>
        <v>3.6016949152542374E-2</v>
      </c>
    </row>
    <row r="49" spans="1:6" ht="13.15" customHeight="1" x14ac:dyDescent="0.2">
      <c r="A49" s="154"/>
      <c r="B49" s="153" t="s">
        <v>11</v>
      </c>
      <c r="C49" s="48">
        <f t="shared" si="10"/>
        <v>31</v>
      </c>
      <c r="D49" s="49">
        <f t="shared" si="11"/>
        <v>3.283898305084746E-2</v>
      </c>
      <c r="E49" s="48">
        <f t="shared" si="12"/>
        <v>6</v>
      </c>
      <c r="F49" s="49">
        <f t="shared" si="13"/>
        <v>6.3559322033898309E-3</v>
      </c>
    </row>
    <row r="50" spans="1:6" ht="13.15" customHeight="1" x14ac:dyDescent="0.2">
      <c r="A50" s="154"/>
      <c r="B50" s="153" t="s">
        <v>13</v>
      </c>
      <c r="C50" s="48">
        <f t="shared" si="10"/>
        <v>1</v>
      </c>
      <c r="D50" s="49">
        <f t="shared" si="11"/>
        <v>1.0593220338983051E-3</v>
      </c>
      <c r="E50" s="48">
        <f t="shared" si="12"/>
        <v>5</v>
      </c>
      <c r="F50" s="49">
        <f t="shared" si="13"/>
        <v>5.2966101694915252E-3</v>
      </c>
    </row>
    <row r="51" spans="1:6" ht="13.15" customHeight="1" x14ac:dyDescent="0.2">
      <c r="A51" s="154"/>
      <c r="B51" s="153" t="s">
        <v>15</v>
      </c>
      <c r="C51" s="48">
        <f t="shared" si="10"/>
        <v>1</v>
      </c>
      <c r="D51" s="49">
        <f t="shared" si="11"/>
        <v>1.0593220338983051E-3</v>
      </c>
      <c r="E51" s="48">
        <f t="shared" si="12"/>
        <v>17</v>
      </c>
      <c r="F51" s="49">
        <f t="shared" si="13"/>
        <v>1.8008474576271187E-2</v>
      </c>
    </row>
    <row r="52" spans="1:6" ht="13.15" customHeight="1" x14ac:dyDescent="0.2">
      <c r="A52" s="154"/>
      <c r="B52" s="153" t="s">
        <v>16</v>
      </c>
      <c r="C52" s="48">
        <f t="shared" si="10"/>
        <v>9</v>
      </c>
      <c r="D52" s="49">
        <f t="shared" si="11"/>
        <v>9.5338983050847464E-3</v>
      </c>
      <c r="E52" s="48">
        <f t="shared" si="12"/>
        <v>29</v>
      </c>
      <c r="F52" s="49">
        <f t="shared" si="13"/>
        <v>3.0720338983050849E-2</v>
      </c>
    </row>
    <row r="53" spans="1:6" ht="13.15" customHeight="1" x14ac:dyDescent="0.2">
      <c r="A53" s="154"/>
      <c r="B53" s="153" t="s">
        <v>17</v>
      </c>
      <c r="C53" s="48">
        <f t="shared" si="10"/>
        <v>9</v>
      </c>
      <c r="D53" s="49">
        <f t="shared" si="11"/>
        <v>9.5338983050847464E-3</v>
      </c>
      <c r="E53" s="48">
        <f t="shared" si="12"/>
        <v>6</v>
      </c>
      <c r="F53" s="49">
        <f t="shared" si="13"/>
        <v>6.3559322033898309E-3</v>
      </c>
    </row>
    <row r="54" spans="1:6" ht="13.15" customHeight="1" x14ac:dyDescent="0.2">
      <c r="A54" s="154"/>
      <c r="B54" s="153" t="s">
        <v>47</v>
      </c>
      <c r="C54" s="48">
        <f t="shared" si="10"/>
        <v>10</v>
      </c>
      <c r="D54" s="49">
        <f t="shared" si="11"/>
        <v>1.059322033898305E-2</v>
      </c>
      <c r="E54" s="48">
        <f t="shared" si="12"/>
        <v>6</v>
      </c>
      <c r="F54" s="49">
        <f t="shared" si="13"/>
        <v>6.3559322033898309E-3</v>
      </c>
    </row>
    <row r="55" spans="1:6" ht="13.15" customHeight="1" x14ac:dyDescent="0.2">
      <c r="A55" s="154"/>
      <c r="B55" s="153" t="s">
        <v>12</v>
      </c>
      <c r="C55" s="48">
        <f t="shared" si="10"/>
        <v>58</v>
      </c>
      <c r="D55" s="49">
        <f t="shared" si="11"/>
        <v>6.1440677966101698E-2</v>
      </c>
      <c r="E55" s="48">
        <f t="shared" si="12"/>
        <v>42</v>
      </c>
      <c r="F55" s="49">
        <f t="shared" si="13"/>
        <v>4.4491525423728813E-2</v>
      </c>
    </row>
    <row r="56" spans="1:6" ht="13.15" customHeight="1" x14ac:dyDescent="0.2">
      <c r="A56" s="154"/>
      <c r="B56" s="153" t="s">
        <v>18</v>
      </c>
      <c r="C56" s="48">
        <f t="shared" si="10"/>
        <v>6</v>
      </c>
      <c r="D56" s="49">
        <f t="shared" si="11"/>
        <v>6.3559322033898309E-3</v>
      </c>
      <c r="E56" s="48">
        <f t="shared" si="12"/>
        <v>25</v>
      </c>
      <c r="F56" s="49">
        <f t="shared" si="13"/>
        <v>2.6483050847457626E-2</v>
      </c>
    </row>
    <row r="57" spans="1:6" ht="13.15" customHeight="1" x14ac:dyDescent="0.2">
      <c r="A57" s="154"/>
      <c r="B57" s="153" t="s">
        <v>20</v>
      </c>
      <c r="C57" s="48">
        <f t="shared" si="10"/>
        <v>33</v>
      </c>
      <c r="D57" s="49">
        <f t="shared" si="11"/>
        <v>3.4957627118644065E-2</v>
      </c>
      <c r="E57" s="48">
        <f t="shared" si="12"/>
        <v>12</v>
      </c>
      <c r="F57" s="49">
        <f t="shared" si="13"/>
        <v>1.2711864406779662E-2</v>
      </c>
    </row>
    <row r="58" spans="1:6" ht="13.15" customHeight="1" x14ac:dyDescent="0.2">
      <c r="A58" s="154"/>
      <c r="B58" s="153" t="s">
        <v>21</v>
      </c>
      <c r="C58" s="48">
        <f t="shared" si="10"/>
        <v>8</v>
      </c>
      <c r="D58" s="49">
        <f t="shared" si="11"/>
        <v>8.4745762711864406E-3</v>
      </c>
      <c r="E58" s="48">
        <f t="shared" si="12"/>
        <v>18</v>
      </c>
      <c r="F58" s="49">
        <f t="shared" si="13"/>
        <v>1.9067796610169493E-2</v>
      </c>
    </row>
    <row r="59" spans="1:6" ht="13.15" customHeight="1" x14ac:dyDescent="0.2">
      <c r="A59" s="154"/>
      <c r="B59" s="153" t="s">
        <v>22</v>
      </c>
      <c r="C59" s="48">
        <f t="shared" si="10"/>
        <v>30</v>
      </c>
      <c r="D59" s="49">
        <f t="shared" si="11"/>
        <v>3.1779661016949151E-2</v>
      </c>
      <c r="E59" s="48">
        <f t="shared" si="12"/>
        <v>84</v>
      </c>
      <c r="F59" s="49">
        <f t="shared" si="13"/>
        <v>8.8983050847457626E-2</v>
      </c>
    </row>
    <row r="60" spans="1:6" ht="13.15" customHeight="1" x14ac:dyDescent="0.2">
      <c r="A60" s="154"/>
      <c r="B60" s="153" t="s">
        <v>48</v>
      </c>
      <c r="C60" s="48">
        <f t="shared" si="10"/>
        <v>4</v>
      </c>
      <c r="D60" s="49">
        <f t="shared" si="11"/>
        <v>4.2372881355932203E-3</v>
      </c>
      <c r="E60" s="48">
        <f t="shared" si="12"/>
        <v>24</v>
      </c>
      <c r="F60" s="49">
        <f t="shared" si="13"/>
        <v>2.5423728813559324E-2</v>
      </c>
    </row>
    <row r="61" spans="1:6" ht="13.15" customHeight="1" x14ac:dyDescent="0.2">
      <c r="A61" s="154"/>
      <c r="B61" s="153" t="s">
        <v>23</v>
      </c>
      <c r="C61" s="48">
        <f t="shared" si="10"/>
        <v>0</v>
      </c>
      <c r="D61" s="49">
        <f t="shared" si="11"/>
        <v>0</v>
      </c>
      <c r="E61" s="48">
        <f t="shared" si="12"/>
        <v>3</v>
      </c>
      <c r="F61" s="49">
        <f t="shared" si="13"/>
        <v>3.1779661016949155E-3</v>
      </c>
    </row>
    <row r="62" spans="1:6" ht="13.15" customHeight="1" x14ac:dyDescent="0.2">
      <c r="A62" s="154"/>
      <c r="B62" s="153" t="s">
        <v>29</v>
      </c>
      <c r="C62" s="48">
        <f t="shared" si="10"/>
        <v>2</v>
      </c>
      <c r="D62" s="49">
        <f t="shared" si="11"/>
        <v>2.1186440677966102E-3</v>
      </c>
      <c r="E62" s="48">
        <f t="shared" si="12"/>
        <v>3</v>
      </c>
      <c r="F62" s="49">
        <f t="shared" si="13"/>
        <v>3.1779661016949155E-3</v>
      </c>
    </row>
    <row r="63" spans="1:6" ht="13.15" customHeight="1" x14ac:dyDescent="0.2">
      <c r="A63" s="154"/>
      <c r="B63" s="153" t="s">
        <v>24</v>
      </c>
      <c r="C63" s="48">
        <f t="shared" si="10"/>
        <v>7</v>
      </c>
      <c r="D63" s="49">
        <f t="shared" si="11"/>
        <v>7.4152542372881358E-3</v>
      </c>
      <c r="E63" s="48">
        <f t="shared" si="12"/>
        <v>1</v>
      </c>
      <c r="F63" s="49">
        <f t="shared" si="13"/>
        <v>1.0593220338983051E-3</v>
      </c>
    </row>
    <row r="64" spans="1:6" ht="13.15" customHeight="1" x14ac:dyDescent="0.2">
      <c r="A64" s="154"/>
      <c r="B64" s="153" t="s">
        <v>25</v>
      </c>
      <c r="C64" s="48">
        <f t="shared" si="10"/>
        <v>4</v>
      </c>
      <c r="D64" s="49">
        <f t="shared" si="11"/>
        <v>4.2372881355932203E-3</v>
      </c>
      <c r="E64" s="48">
        <f t="shared" si="12"/>
        <v>9</v>
      </c>
      <c r="F64" s="49">
        <f t="shared" si="13"/>
        <v>9.5338983050847464E-3</v>
      </c>
    </row>
    <row r="65" spans="1:14" ht="13.15" customHeight="1" x14ac:dyDescent="0.2">
      <c r="A65" s="154"/>
      <c r="B65" s="153" t="s">
        <v>26</v>
      </c>
      <c r="C65" s="48">
        <f t="shared" si="10"/>
        <v>16</v>
      </c>
      <c r="D65" s="49">
        <f t="shared" si="11"/>
        <v>1.6949152542372881E-2</v>
      </c>
      <c r="E65" s="48">
        <f t="shared" si="12"/>
        <v>26</v>
      </c>
      <c r="F65" s="49">
        <f t="shared" si="13"/>
        <v>2.7542372881355932E-2</v>
      </c>
    </row>
    <row r="66" spans="1:14" ht="13.15" customHeight="1" x14ac:dyDescent="0.2">
      <c r="A66" s="154"/>
      <c r="B66" s="153" t="s">
        <v>49</v>
      </c>
      <c r="C66" s="48">
        <f t="shared" si="10"/>
        <v>6</v>
      </c>
      <c r="D66" s="49">
        <f t="shared" si="11"/>
        <v>6.3559322033898309E-3</v>
      </c>
      <c r="E66" s="48">
        <f t="shared" si="12"/>
        <v>18</v>
      </c>
      <c r="F66" s="49">
        <f t="shared" si="13"/>
        <v>1.9067796610169493E-2</v>
      </c>
    </row>
    <row r="67" spans="1:14" ht="13.15" customHeight="1" x14ac:dyDescent="0.2">
      <c r="A67" s="154"/>
      <c r="B67" s="153" t="s">
        <v>50</v>
      </c>
      <c r="C67" s="48">
        <f t="shared" si="10"/>
        <v>16</v>
      </c>
      <c r="D67" s="49">
        <f t="shared" si="11"/>
        <v>1.6949152542372881E-2</v>
      </c>
      <c r="E67" s="48">
        <f t="shared" si="12"/>
        <v>14</v>
      </c>
      <c r="F67" s="49">
        <f t="shared" si="13"/>
        <v>1.4830508474576272E-2</v>
      </c>
    </row>
    <row r="68" spans="1:14" ht="13.15" customHeight="1" x14ac:dyDescent="0.2">
      <c r="A68" s="154"/>
      <c r="B68" s="153" t="s">
        <v>44</v>
      </c>
      <c r="C68" s="48">
        <f t="shared" si="10"/>
        <v>57</v>
      </c>
      <c r="D68" s="49">
        <f t="shared" si="11"/>
        <v>6.0381355932203389E-2</v>
      </c>
      <c r="E68" s="48">
        <f t="shared" si="12"/>
        <v>1</v>
      </c>
      <c r="F68" s="49">
        <f t="shared" si="13"/>
        <v>1.0593220338983051E-3</v>
      </c>
    </row>
    <row r="69" spans="1:14" ht="13.15" customHeight="1" x14ac:dyDescent="0.2">
      <c r="A69" s="154"/>
      <c r="B69" s="153" t="s">
        <v>28</v>
      </c>
      <c r="C69" s="48">
        <f t="shared" si="10"/>
        <v>16</v>
      </c>
      <c r="D69" s="49">
        <f t="shared" si="11"/>
        <v>1.6949152542372881E-2</v>
      </c>
      <c r="E69" s="48">
        <f t="shared" si="12"/>
        <v>6</v>
      </c>
      <c r="F69" s="49">
        <f t="shared" si="13"/>
        <v>6.3559322033898309E-3</v>
      </c>
    </row>
    <row r="70" spans="1:14" ht="13.15" customHeight="1" x14ac:dyDescent="0.2">
      <c r="A70" s="154"/>
      <c r="B70" s="153" t="s">
        <v>14</v>
      </c>
      <c r="C70" s="48">
        <f t="shared" si="10"/>
        <v>14</v>
      </c>
      <c r="D70" s="49">
        <f t="shared" si="11"/>
        <v>1.4830508474576272E-2</v>
      </c>
      <c r="E70" s="48">
        <f t="shared" si="12"/>
        <v>40</v>
      </c>
      <c r="F70" s="49">
        <f t="shared" si="13"/>
        <v>4.2372881355932202E-2</v>
      </c>
    </row>
    <row r="71" spans="1:14" ht="13.15" customHeight="1" x14ac:dyDescent="0.2">
      <c r="A71" s="154"/>
      <c r="B71" s="153" t="s">
        <v>39</v>
      </c>
      <c r="C71" s="48">
        <f t="shared" si="10"/>
        <v>3</v>
      </c>
      <c r="D71" s="49">
        <f t="shared" si="11"/>
        <v>3.1779661016949155E-3</v>
      </c>
      <c r="E71" s="48">
        <f t="shared" si="12"/>
        <v>9</v>
      </c>
      <c r="F71" s="49">
        <f t="shared" si="13"/>
        <v>9.5338983050847464E-3</v>
      </c>
    </row>
    <row r="72" spans="1:14" ht="13.15" customHeight="1" x14ac:dyDescent="0.2">
      <c r="A72" s="154"/>
      <c r="B72" s="153" t="s">
        <v>10</v>
      </c>
      <c r="C72" s="48">
        <f t="shared" si="10"/>
        <v>9</v>
      </c>
      <c r="D72" s="49">
        <f t="shared" si="11"/>
        <v>9.5338983050847464E-3</v>
      </c>
      <c r="E72" s="48">
        <f t="shared" si="12"/>
        <v>10</v>
      </c>
      <c r="F72" s="49">
        <f t="shared" si="13"/>
        <v>1.059322033898305E-2</v>
      </c>
    </row>
    <row r="73" spans="1:14" ht="13.15" customHeight="1" x14ac:dyDescent="0.2">
      <c r="A73" s="154"/>
      <c r="B73" s="153" t="s">
        <v>104</v>
      </c>
      <c r="C73" s="48">
        <f t="shared" si="10"/>
        <v>7</v>
      </c>
      <c r="D73" s="49">
        <f t="shared" si="11"/>
        <v>7.4152542372881358E-3</v>
      </c>
      <c r="E73" s="48">
        <f t="shared" si="12"/>
        <v>5</v>
      </c>
      <c r="F73" s="49">
        <f t="shared" si="13"/>
        <v>5.2966101694915252E-3</v>
      </c>
    </row>
    <row r="74" spans="1:14" ht="13.15" customHeight="1" x14ac:dyDescent="0.2">
      <c r="A74" s="155"/>
      <c r="B74" s="50"/>
      <c r="C74" s="48"/>
      <c r="D74" s="49"/>
      <c r="E74" s="48"/>
      <c r="F74" s="49"/>
    </row>
    <row r="75" spans="1:14" ht="13.15" customHeight="1" x14ac:dyDescent="0.2">
      <c r="A75" s="83"/>
      <c r="B75" s="51" t="s">
        <v>6</v>
      </c>
      <c r="C75" s="48">
        <f>C38</f>
        <v>434</v>
      </c>
      <c r="D75" s="49">
        <f>C38/$K$38</f>
        <v>0.4597457627118644</v>
      </c>
      <c r="E75" s="48">
        <f>$K38-C75</f>
        <v>510</v>
      </c>
      <c r="F75" s="49">
        <f>E75/$K$38</f>
        <v>0.5402542372881356</v>
      </c>
    </row>
    <row r="76" spans="1:14" ht="13.15" customHeight="1" x14ac:dyDescent="0.2">
      <c r="A76" s="152"/>
      <c r="B76" s="152"/>
      <c r="C76" s="324"/>
      <c r="D76" s="324"/>
      <c r="E76" s="324"/>
      <c r="F76" s="324"/>
      <c r="G76" s="82"/>
    </row>
    <row r="78" spans="1:14" ht="13.15" customHeight="1" x14ac:dyDescent="0.2"/>
    <row r="79" spans="1:14" customFormat="1" ht="12.75" x14ac:dyDescent="0.2">
      <c r="A79" s="45" t="s">
        <v>103</v>
      </c>
      <c r="B79" s="52"/>
      <c r="C79" s="52"/>
      <c r="D79" s="52"/>
      <c r="E79" s="52"/>
      <c r="F79" s="229" t="s">
        <v>32</v>
      </c>
      <c r="G79" s="229"/>
      <c r="H79" s="229"/>
      <c r="I79" s="229"/>
      <c r="J79" s="229" t="s">
        <v>31</v>
      </c>
      <c r="K79" s="52"/>
      <c r="L79" s="52"/>
      <c r="M79" s="52"/>
      <c r="N79" s="52"/>
    </row>
    <row r="80" spans="1:14" customFormat="1" ht="11.25" x14ac:dyDescent="0.2">
      <c r="A80" s="230" t="s">
        <v>0</v>
      </c>
      <c r="B80" s="231" t="s">
        <v>0</v>
      </c>
      <c r="C80" s="295" t="s">
        <v>68</v>
      </c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</row>
    <row r="81" spans="1:14" customFormat="1" ht="11.25" x14ac:dyDescent="0.2">
      <c r="A81" s="232"/>
      <c r="B81" s="233"/>
      <c r="C81" s="295" t="s">
        <v>107</v>
      </c>
      <c r="D81" s="295"/>
      <c r="E81" s="295"/>
      <c r="F81" s="295"/>
      <c r="G81" s="295" t="s">
        <v>108</v>
      </c>
      <c r="H81" s="295"/>
      <c r="I81" s="295"/>
      <c r="J81" s="295"/>
      <c r="K81" s="295" t="s">
        <v>6</v>
      </c>
      <c r="L81" s="295"/>
      <c r="M81" s="295"/>
      <c r="N81" s="295"/>
    </row>
    <row r="82" spans="1:14" customFormat="1" ht="11.25" x14ac:dyDescent="0.2">
      <c r="A82" s="232"/>
      <c r="B82" s="233"/>
      <c r="C82" s="234" t="s">
        <v>7</v>
      </c>
      <c r="D82" s="234" t="s">
        <v>36</v>
      </c>
      <c r="E82" s="234" t="s">
        <v>37</v>
      </c>
      <c r="F82" s="234" t="s">
        <v>35</v>
      </c>
      <c r="G82" s="234" t="s">
        <v>7</v>
      </c>
      <c r="H82" s="234" t="s">
        <v>36</v>
      </c>
      <c r="I82" s="234" t="s">
        <v>37</v>
      </c>
      <c r="J82" s="234" t="s">
        <v>35</v>
      </c>
      <c r="K82" s="234" t="s">
        <v>7</v>
      </c>
      <c r="L82" s="234" t="s">
        <v>36</v>
      </c>
      <c r="M82" s="234" t="s">
        <v>37</v>
      </c>
      <c r="N82" s="234" t="s">
        <v>35</v>
      </c>
    </row>
    <row r="83" spans="1:14" customFormat="1" ht="13.5" x14ac:dyDescent="0.2">
      <c r="A83" s="124" t="s">
        <v>34</v>
      </c>
      <c r="B83" s="235" t="s">
        <v>8</v>
      </c>
      <c r="C83" s="126">
        <v>10</v>
      </c>
      <c r="D83" s="236">
        <f>IF($K83=0,0,C83/$K83)</f>
        <v>0.2857142857142857</v>
      </c>
      <c r="E83" s="237">
        <f t="shared" ref="E83:E112" si="14">C83/C$38</f>
        <v>2.3041474654377881E-2</v>
      </c>
      <c r="F83" s="237">
        <f t="shared" ref="F83:F112" si="15">C83/$K$38</f>
        <v>1.059322033898305E-2</v>
      </c>
      <c r="G83" s="238">
        <v>19</v>
      </c>
      <c r="H83" s="236">
        <f t="shared" ref="H83:H112" si="16">IF($K83=0,0,G83/$K83)</f>
        <v>0.54285714285714282</v>
      </c>
      <c r="I83" s="237">
        <f t="shared" ref="I83:I112" si="17">G83/G$38</f>
        <v>3.7254901960784313E-2</v>
      </c>
      <c r="J83" s="237">
        <f t="shared" ref="J83:J112" si="18">G83/$K$38</f>
        <v>2.0127118644067795E-2</v>
      </c>
      <c r="K83" s="238">
        <v>35</v>
      </c>
      <c r="L83" s="236">
        <f t="shared" ref="L83:L112" si="19">IF($K83=0,0,K83/$K83)</f>
        <v>1</v>
      </c>
      <c r="M83" s="237">
        <f t="shared" ref="M83:M112" si="20">K83/K$38</f>
        <v>3.7076271186440676E-2</v>
      </c>
      <c r="N83" s="239">
        <f t="shared" ref="N83:N112" si="21">K83/$K$38</f>
        <v>3.7076271186440676E-2</v>
      </c>
    </row>
    <row r="84" spans="1:14" customFormat="1" ht="13.5" x14ac:dyDescent="0.2">
      <c r="A84" s="124"/>
      <c r="B84" s="235" t="s">
        <v>9</v>
      </c>
      <c r="C84" s="132">
        <v>19</v>
      </c>
      <c r="D84" s="236">
        <f>IF($K84=0,0,C84/$K84)</f>
        <v>0.54285714285714282</v>
      </c>
      <c r="E84" s="236">
        <f t="shared" si="14"/>
        <v>4.377880184331797E-2</v>
      </c>
      <c r="F84" s="236">
        <f t="shared" si="15"/>
        <v>2.0127118644067795E-2</v>
      </c>
      <c r="G84" s="240">
        <v>25</v>
      </c>
      <c r="H84" s="236">
        <f t="shared" si="16"/>
        <v>0.7142857142857143</v>
      </c>
      <c r="I84" s="236">
        <f t="shared" si="17"/>
        <v>4.9019607843137254E-2</v>
      </c>
      <c r="J84" s="236">
        <f t="shared" si="18"/>
        <v>2.6483050847457626E-2</v>
      </c>
      <c r="K84" s="240">
        <v>35</v>
      </c>
      <c r="L84" s="236">
        <f t="shared" si="19"/>
        <v>1</v>
      </c>
      <c r="M84" s="236">
        <f t="shared" si="20"/>
        <v>3.7076271186440676E-2</v>
      </c>
      <c r="N84" s="241">
        <f t="shared" si="21"/>
        <v>3.7076271186440676E-2</v>
      </c>
    </row>
    <row r="85" spans="1:14" customFormat="1" ht="13.5" x14ac:dyDescent="0.2">
      <c r="A85" s="124"/>
      <c r="B85" s="235" t="s">
        <v>45</v>
      </c>
      <c r="C85" s="132">
        <v>1</v>
      </c>
      <c r="D85" s="236">
        <f t="shared" ref="D85:D112" si="22">IF($K85=0,0,C85/$K85)</f>
        <v>0.2</v>
      </c>
      <c r="E85" s="236">
        <f t="shared" si="14"/>
        <v>2.304147465437788E-3</v>
      </c>
      <c r="F85" s="236">
        <f t="shared" si="15"/>
        <v>1.0593220338983051E-3</v>
      </c>
      <c r="G85" s="240">
        <v>5</v>
      </c>
      <c r="H85" s="236">
        <f t="shared" si="16"/>
        <v>1</v>
      </c>
      <c r="I85" s="236">
        <f t="shared" si="17"/>
        <v>9.8039215686274508E-3</v>
      </c>
      <c r="J85" s="236">
        <f t="shared" si="18"/>
        <v>5.2966101694915252E-3</v>
      </c>
      <c r="K85" s="240">
        <v>5</v>
      </c>
      <c r="L85" s="236">
        <f t="shared" si="19"/>
        <v>1</v>
      </c>
      <c r="M85" s="236">
        <f t="shared" si="20"/>
        <v>5.2966101694915252E-3</v>
      </c>
      <c r="N85" s="241">
        <f t="shared" si="21"/>
        <v>5.2966101694915252E-3</v>
      </c>
    </row>
    <row r="86" spans="1:14" customFormat="1" ht="13.5" x14ac:dyDescent="0.2">
      <c r="A86" s="124"/>
      <c r="B86" s="235" t="s">
        <v>46</v>
      </c>
      <c r="C86" s="132">
        <v>6</v>
      </c>
      <c r="D86" s="236">
        <f t="shared" si="22"/>
        <v>0.10909090909090909</v>
      </c>
      <c r="E86" s="236">
        <f t="shared" si="14"/>
        <v>1.3824884792626729E-2</v>
      </c>
      <c r="F86" s="236">
        <f t="shared" si="15"/>
        <v>6.3559322033898309E-3</v>
      </c>
      <c r="G86" s="240">
        <v>36</v>
      </c>
      <c r="H86" s="236">
        <f t="shared" si="16"/>
        <v>0.65454545454545454</v>
      </c>
      <c r="I86" s="236">
        <f t="shared" si="17"/>
        <v>7.0588235294117646E-2</v>
      </c>
      <c r="J86" s="236">
        <f t="shared" si="18"/>
        <v>3.8135593220338986E-2</v>
      </c>
      <c r="K86" s="240">
        <v>55</v>
      </c>
      <c r="L86" s="236">
        <f t="shared" si="19"/>
        <v>1</v>
      </c>
      <c r="M86" s="236">
        <f t="shared" si="20"/>
        <v>5.8262711864406777E-2</v>
      </c>
      <c r="N86" s="241">
        <f t="shared" si="21"/>
        <v>5.8262711864406777E-2</v>
      </c>
    </row>
    <row r="87" spans="1:14" customFormat="1" ht="13.5" x14ac:dyDescent="0.2">
      <c r="A87" s="124"/>
      <c r="B87" s="235" t="s">
        <v>19</v>
      </c>
      <c r="C87" s="132">
        <v>1</v>
      </c>
      <c r="D87" s="236">
        <f t="shared" si="22"/>
        <v>2.6315789473684209E-2</v>
      </c>
      <c r="E87" s="236">
        <f t="shared" si="14"/>
        <v>2.304147465437788E-3</v>
      </c>
      <c r="F87" s="236">
        <f t="shared" si="15"/>
        <v>1.0593220338983051E-3</v>
      </c>
      <c r="G87" s="240">
        <v>3</v>
      </c>
      <c r="H87" s="236">
        <f t="shared" si="16"/>
        <v>7.8947368421052627E-2</v>
      </c>
      <c r="I87" s="236">
        <f t="shared" si="17"/>
        <v>5.8823529411764705E-3</v>
      </c>
      <c r="J87" s="236">
        <f t="shared" si="18"/>
        <v>3.1779661016949155E-3</v>
      </c>
      <c r="K87" s="240">
        <v>38</v>
      </c>
      <c r="L87" s="236">
        <f t="shared" si="19"/>
        <v>1</v>
      </c>
      <c r="M87" s="236">
        <f t="shared" si="20"/>
        <v>4.025423728813559E-2</v>
      </c>
      <c r="N87" s="241">
        <f t="shared" si="21"/>
        <v>4.025423728813559E-2</v>
      </c>
    </row>
    <row r="88" spans="1:14" customFormat="1" ht="13.5" x14ac:dyDescent="0.2">
      <c r="A88" s="124"/>
      <c r="B88" s="235" t="s">
        <v>11</v>
      </c>
      <c r="C88" s="132">
        <v>14</v>
      </c>
      <c r="D88" s="236">
        <f t="shared" si="22"/>
        <v>0.3783783783783784</v>
      </c>
      <c r="E88" s="236">
        <f t="shared" si="14"/>
        <v>3.2258064516129031E-2</v>
      </c>
      <c r="F88" s="236">
        <f t="shared" si="15"/>
        <v>1.4830508474576272E-2</v>
      </c>
      <c r="G88" s="240">
        <v>45</v>
      </c>
      <c r="H88" s="236">
        <f t="shared" si="16"/>
        <v>1.2162162162162162</v>
      </c>
      <c r="I88" s="236">
        <f t="shared" si="17"/>
        <v>8.8235294117647065E-2</v>
      </c>
      <c r="J88" s="236">
        <f t="shared" si="18"/>
        <v>4.7669491525423727E-2</v>
      </c>
      <c r="K88" s="240">
        <v>37</v>
      </c>
      <c r="L88" s="236">
        <f t="shared" si="19"/>
        <v>1</v>
      </c>
      <c r="M88" s="236">
        <f t="shared" si="20"/>
        <v>3.9194915254237288E-2</v>
      </c>
      <c r="N88" s="241">
        <f t="shared" si="21"/>
        <v>3.9194915254237288E-2</v>
      </c>
    </row>
    <row r="89" spans="1:14" customFormat="1" ht="13.5" x14ac:dyDescent="0.2">
      <c r="A89" s="124"/>
      <c r="B89" s="235" t="s">
        <v>13</v>
      </c>
      <c r="C89" s="132">
        <v>1</v>
      </c>
      <c r="D89" s="236">
        <f t="shared" si="22"/>
        <v>0.16666666666666666</v>
      </c>
      <c r="E89" s="236">
        <f t="shared" si="14"/>
        <v>2.304147465437788E-3</v>
      </c>
      <c r="F89" s="236">
        <f t="shared" si="15"/>
        <v>1.0593220338983051E-3</v>
      </c>
      <c r="G89" s="240">
        <v>2</v>
      </c>
      <c r="H89" s="236">
        <f t="shared" si="16"/>
        <v>0.33333333333333331</v>
      </c>
      <c r="I89" s="236">
        <f t="shared" si="17"/>
        <v>3.9215686274509803E-3</v>
      </c>
      <c r="J89" s="236">
        <f t="shared" si="18"/>
        <v>2.1186440677966102E-3</v>
      </c>
      <c r="K89" s="240">
        <v>6</v>
      </c>
      <c r="L89" s="236">
        <f t="shared" si="19"/>
        <v>1</v>
      </c>
      <c r="M89" s="236">
        <f t="shared" si="20"/>
        <v>6.3559322033898309E-3</v>
      </c>
      <c r="N89" s="241">
        <f t="shared" si="21"/>
        <v>6.3559322033898309E-3</v>
      </c>
    </row>
    <row r="90" spans="1:14" customFormat="1" ht="13.5" x14ac:dyDescent="0.2">
      <c r="A90" s="124"/>
      <c r="B90" s="235" t="s">
        <v>15</v>
      </c>
      <c r="C90" s="132">
        <v>1</v>
      </c>
      <c r="D90" s="236">
        <f t="shared" si="22"/>
        <v>5.5555555555555552E-2</v>
      </c>
      <c r="E90" s="236">
        <f t="shared" si="14"/>
        <v>2.304147465437788E-3</v>
      </c>
      <c r="F90" s="236">
        <f t="shared" si="15"/>
        <v>1.0593220338983051E-3</v>
      </c>
      <c r="G90" s="240">
        <v>0</v>
      </c>
      <c r="H90" s="236">
        <f t="shared" si="16"/>
        <v>0</v>
      </c>
      <c r="I90" s="236">
        <f t="shared" si="17"/>
        <v>0</v>
      </c>
      <c r="J90" s="236">
        <f t="shared" si="18"/>
        <v>0</v>
      </c>
      <c r="K90" s="240">
        <v>18</v>
      </c>
      <c r="L90" s="236">
        <f t="shared" si="19"/>
        <v>1</v>
      </c>
      <c r="M90" s="236">
        <f t="shared" si="20"/>
        <v>1.9067796610169493E-2</v>
      </c>
      <c r="N90" s="241">
        <f t="shared" si="21"/>
        <v>1.9067796610169493E-2</v>
      </c>
    </row>
    <row r="91" spans="1:14" customFormat="1" ht="13.5" x14ac:dyDescent="0.2">
      <c r="A91" s="124"/>
      <c r="B91" s="235" t="s">
        <v>16</v>
      </c>
      <c r="C91" s="132">
        <v>6</v>
      </c>
      <c r="D91" s="236">
        <f t="shared" si="22"/>
        <v>0.15789473684210525</v>
      </c>
      <c r="E91" s="236">
        <f t="shared" si="14"/>
        <v>1.3824884792626729E-2</v>
      </c>
      <c r="F91" s="236">
        <f t="shared" si="15"/>
        <v>6.3559322033898309E-3</v>
      </c>
      <c r="G91" s="240">
        <v>9</v>
      </c>
      <c r="H91" s="236">
        <f t="shared" si="16"/>
        <v>0.23684210526315788</v>
      </c>
      <c r="I91" s="236">
        <f t="shared" si="17"/>
        <v>1.7647058823529412E-2</v>
      </c>
      <c r="J91" s="236">
        <f t="shared" si="18"/>
        <v>9.5338983050847464E-3</v>
      </c>
      <c r="K91" s="240">
        <v>38</v>
      </c>
      <c r="L91" s="236">
        <f t="shared" si="19"/>
        <v>1</v>
      </c>
      <c r="M91" s="236">
        <f t="shared" si="20"/>
        <v>4.025423728813559E-2</v>
      </c>
      <c r="N91" s="241">
        <f t="shared" si="21"/>
        <v>4.025423728813559E-2</v>
      </c>
    </row>
    <row r="92" spans="1:14" customFormat="1" ht="13.5" x14ac:dyDescent="0.2">
      <c r="A92" s="124"/>
      <c r="B92" s="235" t="s">
        <v>17</v>
      </c>
      <c r="C92" s="132">
        <v>4</v>
      </c>
      <c r="D92" s="236">
        <f t="shared" si="22"/>
        <v>0.26666666666666666</v>
      </c>
      <c r="E92" s="236">
        <f t="shared" si="14"/>
        <v>9.2165898617511521E-3</v>
      </c>
      <c r="F92" s="236">
        <f t="shared" si="15"/>
        <v>4.2372881355932203E-3</v>
      </c>
      <c r="G92" s="240">
        <v>19</v>
      </c>
      <c r="H92" s="236">
        <f t="shared" si="16"/>
        <v>1.2666666666666666</v>
      </c>
      <c r="I92" s="236">
        <f t="shared" si="17"/>
        <v>3.7254901960784313E-2</v>
      </c>
      <c r="J92" s="236">
        <f t="shared" si="18"/>
        <v>2.0127118644067795E-2</v>
      </c>
      <c r="K92" s="240">
        <v>15</v>
      </c>
      <c r="L92" s="236">
        <f t="shared" si="19"/>
        <v>1</v>
      </c>
      <c r="M92" s="236">
        <f t="shared" si="20"/>
        <v>1.5889830508474576E-2</v>
      </c>
      <c r="N92" s="241">
        <f t="shared" si="21"/>
        <v>1.5889830508474576E-2</v>
      </c>
    </row>
    <row r="93" spans="1:14" customFormat="1" ht="13.5" x14ac:dyDescent="0.2">
      <c r="A93" s="124"/>
      <c r="B93" s="235" t="s">
        <v>47</v>
      </c>
      <c r="C93" s="132">
        <v>5</v>
      </c>
      <c r="D93" s="236">
        <f t="shared" si="22"/>
        <v>0.3125</v>
      </c>
      <c r="E93" s="236">
        <f t="shared" si="14"/>
        <v>1.1520737327188941E-2</v>
      </c>
      <c r="F93" s="236">
        <f t="shared" si="15"/>
        <v>5.2966101694915252E-3</v>
      </c>
      <c r="G93" s="240">
        <v>14</v>
      </c>
      <c r="H93" s="236">
        <f t="shared" si="16"/>
        <v>0.875</v>
      </c>
      <c r="I93" s="236">
        <f t="shared" si="17"/>
        <v>2.7450980392156862E-2</v>
      </c>
      <c r="J93" s="236">
        <f t="shared" si="18"/>
        <v>1.4830508474576272E-2</v>
      </c>
      <c r="K93" s="240">
        <v>16</v>
      </c>
      <c r="L93" s="236">
        <f t="shared" si="19"/>
        <v>1</v>
      </c>
      <c r="M93" s="236">
        <f t="shared" si="20"/>
        <v>1.6949152542372881E-2</v>
      </c>
      <c r="N93" s="241">
        <f t="shared" si="21"/>
        <v>1.6949152542372881E-2</v>
      </c>
    </row>
    <row r="94" spans="1:14" customFormat="1" ht="13.5" x14ac:dyDescent="0.2">
      <c r="A94" s="124"/>
      <c r="B94" s="235" t="s">
        <v>12</v>
      </c>
      <c r="C94" s="132">
        <v>52</v>
      </c>
      <c r="D94" s="236">
        <f t="shared" si="22"/>
        <v>0.52</v>
      </c>
      <c r="E94" s="236">
        <f t="shared" si="14"/>
        <v>0.11981566820276497</v>
      </c>
      <c r="F94" s="236">
        <f t="shared" si="15"/>
        <v>5.5084745762711863E-2</v>
      </c>
      <c r="G94" s="240">
        <v>78</v>
      </c>
      <c r="H94" s="236">
        <f t="shared" si="16"/>
        <v>0.78</v>
      </c>
      <c r="I94" s="236">
        <f t="shared" si="17"/>
        <v>0.15294117647058825</v>
      </c>
      <c r="J94" s="236">
        <f t="shared" si="18"/>
        <v>8.2627118644067798E-2</v>
      </c>
      <c r="K94" s="240">
        <v>100</v>
      </c>
      <c r="L94" s="236">
        <f t="shared" si="19"/>
        <v>1</v>
      </c>
      <c r="M94" s="236">
        <f t="shared" si="20"/>
        <v>0.1059322033898305</v>
      </c>
      <c r="N94" s="241">
        <f t="shared" si="21"/>
        <v>0.1059322033898305</v>
      </c>
    </row>
    <row r="95" spans="1:14" customFormat="1" ht="13.5" x14ac:dyDescent="0.2">
      <c r="A95" s="124"/>
      <c r="B95" s="235" t="s">
        <v>18</v>
      </c>
      <c r="C95" s="132">
        <v>3</v>
      </c>
      <c r="D95" s="236">
        <f t="shared" si="22"/>
        <v>9.6774193548387094E-2</v>
      </c>
      <c r="E95" s="236">
        <f t="shared" si="14"/>
        <v>6.9124423963133645E-3</v>
      </c>
      <c r="F95" s="236">
        <f t="shared" si="15"/>
        <v>3.1779661016949155E-3</v>
      </c>
      <c r="G95" s="240">
        <v>5</v>
      </c>
      <c r="H95" s="236">
        <f t="shared" si="16"/>
        <v>0.16129032258064516</v>
      </c>
      <c r="I95" s="236">
        <f t="shared" si="17"/>
        <v>9.8039215686274508E-3</v>
      </c>
      <c r="J95" s="236">
        <f t="shared" si="18"/>
        <v>5.2966101694915252E-3</v>
      </c>
      <c r="K95" s="240">
        <v>31</v>
      </c>
      <c r="L95" s="236">
        <f t="shared" si="19"/>
        <v>1</v>
      </c>
      <c r="M95" s="236">
        <f t="shared" si="20"/>
        <v>3.283898305084746E-2</v>
      </c>
      <c r="N95" s="241">
        <f t="shared" si="21"/>
        <v>3.283898305084746E-2</v>
      </c>
    </row>
    <row r="96" spans="1:14" customFormat="1" ht="13.5" x14ac:dyDescent="0.2">
      <c r="A96" s="124"/>
      <c r="B96" s="235" t="s">
        <v>20</v>
      </c>
      <c r="C96" s="132">
        <v>15</v>
      </c>
      <c r="D96" s="236">
        <f t="shared" si="22"/>
        <v>0.33333333333333331</v>
      </c>
      <c r="E96" s="236">
        <f t="shared" si="14"/>
        <v>3.4562211981566823E-2</v>
      </c>
      <c r="F96" s="236">
        <f t="shared" si="15"/>
        <v>1.5889830508474576E-2</v>
      </c>
      <c r="G96" s="240">
        <v>67</v>
      </c>
      <c r="H96" s="236">
        <f t="shared" si="16"/>
        <v>1.4888888888888889</v>
      </c>
      <c r="I96" s="236">
        <f t="shared" si="17"/>
        <v>0.13137254901960785</v>
      </c>
      <c r="J96" s="236">
        <f t="shared" si="18"/>
        <v>7.0974576271186446E-2</v>
      </c>
      <c r="K96" s="240">
        <v>45</v>
      </c>
      <c r="L96" s="236">
        <f t="shared" si="19"/>
        <v>1</v>
      </c>
      <c r="M96" s="236">
        <f t="shared" si="20"/>
        <v>4.7669491525423727E-2</v>
      </c>
      <c r="N96" s="241">
        <f t="shared" si="21"/>
        <v>4.7669491525423727E-2</v>
      </c>
    </row>
    <row r="97" spans="1:14" customFormat="1" ht="13.5" x14ac:dyDescent="0.2">
      <c r="A97" s="124"/>
      <c r="B97" s="235" t="s">
        <v>21</v>
      </c>
      <c r="C97" s="132">
        <v>7</v>
      </c>
      <c r="D97" s="236">
        <f t="shared" si="22"/>
        <v>0.26923076923076922</v>
      </c>
      <c r="E97" s="236">
        <f t="shared" si="14"/>
        <v>1.6129032258064516E-2</v>
      </c>
      <c r="F97" s="236">
        <f t="shared" si="15"/>
        <v>7.4152542372881358E-3</v>
      </c>
      <c r="G97" s="240">
        <v>15</v>
      </c>
      <c r="H97" s="236">
        <f t="shared" si="16"/>
        <v>0.57692307692307687</v>
      </c>
      <c r="I97" s="236">
        <f t="shared" si="17"/>
        <v>2.9411764705882353E-2</v>
      </c>
      <c r="J97" s="236">
        <f t="shared" si="18"/>
        <v>1.5889830508474576E-2</v>
      </c>
      <c r="K97" s="240">
        <v>26</v>
      </c>
      <c r="L97" s="236">
        <f t="shared" si="19"/>
        <v>1</v>
      </c>
      <c r="M97" s="236">
        <f t="shared" si="20"/>
        <v>2.7542372881355932E-2</v>
      </c>
      <c r="N97" s="241">
        <f t="shared" si="21"/>
        <v>2.7542372881355932E-2</v>
      </c>
    </row>
    <row r="98" spans="1:14" customFormat="1" ht="13.5" x14ac:dyDescent="0.2">
      <c r="A98" s="124"/>
      <c r="B98" s="235" t="s">
        <v>22</v>
      </c>
      <c r="C98" s="132">
        <v>0</v>
      </c>
      <c r="D98" s="236">
        <f t="shared" si="22"/>
        <v>0</v>
      </c>
      <c r="E98" s="236">
        <f t="shared" si="14"/>
        <v>0</v>
      </c>
      <c r="F98" s="236">
        <f t="shared" si="15"/>
        <v>0</v>
      </c>
      <c r="G98" s="240">
        <v>26</v>
      </c>
      <c r="H98" s="236">
        <f t="shared" si="16"/>
        <v>0.22807017543859648</v>
      </c>
      <c r="I98" s="236">
        <f t="shared" si="17"/>
        <v>5.0980392156862744E-2</v>
      </c>
      <c r="J98" s="236">
        <f t="shared" si="18"/>
        <v>2.7542372881355932E-2</v>
      </c>
      <c r="K98" s="240">
        <v>114</v>
      </c>
      <c r="L98" s="236">
        <f t="shared" si="19"/>
        <v>1</v>
      </c>
      <c r="M98" s="236">
        <f t="shared" si="20"/>
        <v>0.12076271186440678</v>
      </c>
      <c r="N98" s="241">
        <f t="shared" si="21"/>
        <v>0.12076271186440678</v>
      </c>
    </row>
    <row r="99" spans="1:14" customFormat="1" ht="13.5" x14ac:dyDescent="0.2">
      <c r="A99" s="124"/>
      <c r="B99" s="235" t="s">
        <v>48</v>
      </c>
      <c r="C99" s="132">
        <v>3</v>
      </c>
      <c r="D99" s="236">
        <f t="shared" si="22"/>
        <v>0.10714285714285714</v>
      </c>
      <c r="E99" s="236">
        <f t="shared" si="14"/>
        <v>6.9124423963133645E-3</v>
      </c>
      <c r="F99" s="236">
        <f t="shared" si="15"/>
        <v>3.1779661016949155E-3</v>
      </c>
      <c r="G99" s="240">
        <v>1</v>
      </c>
      <c r="H99" s="236">
        <f t="shared" si="16"/>
        <v>3.5714285714285712E-2</v>
      </c>
      <c r="I99" s="236">
        <f t="shared" si="17"/>
        <v>1.9607843137254902E-3</v>
      </c>
      <c r="J99" s="236">
        <f t="shared" si="18"/>
        <v>1.0593220338983051E-3</v>
      </c>
      <c r="K99" s="240">
        <v>28</v>
      </c>
      <c r="L99" s="236">
        <f t="shared" si="19"/>
        <v>1</v>
      </c>
      <c r="M99" s="236">
        <f t="shared" si="20"/>
        <v>2.9661016949152543E-2</v>
      </c>
      <c r="N99" s="241">
        <f t="shared" si="21"/>
        <v>2.9661016949152543E-2</v>
      </c>
    </row>
    <row r="100" spans="1:14" customFormat="1" ht="13.5" x14ac:dyDescent="0.2">
      <c r="A100" s="124"/>
      <c r="B100" s="235" t="s">
        <v>23</v>
      </c>
      <c r="C100" s="132">
        <v>0</v>
      </c>
      <c r="D100" s="236">
        <f t="shared" si="22"/>
        <v>0</v>
      </c>
      <c r="E100" s="236">
        <f t="shared" si="14"/>
        <v>0</v>
      </c>
      <c r="F100" s="236">
        <f t="shared" si="15"/>
        <v>0</v>
      </c>
      <c r="G100" s="240">
        <v>0</v>
      </c>
      <c r="H100" s="236">
        <f t="shared" si="16"/>
        <v>0</v>
      </c>
      <c r="I100" s="236">
        <f t="shared" si="17"/>
        <v>0</v>
      </c>
      <c r="J100" s="236">
        <f t="shared" si="18"/>
        <v>0</v>
      </c>
      <c r="K100" s="240">
        <v>3</v>
      </c>
      <c r="L100" s="236">
        <f t="shared" si="19"/>
        <v>1</v>
      </c>
      <c r="M100" s="236">
        <f t="shared" si="20"/>
        <v>3.1779661016949155E-3</v>
      </c>
      <c r="N100" s="241">
        <f t="shared" si="21"/>
        <v>3.1779661016949155E-3</v>
      </c>
    </row>
    <row r="101" spans="1:14" customFormat="1" ht="13.5" x14ac:dyDescent="0.2">
      <c r="A101" s="124"/>
      <c r="B101" s="235" t="s">
        <v>106</v>
      </c>
      <c r="C101" s="132">
        <v>2</v>
      </c>
      <c r="D101" s="236">
        <f t="shared" si="22"/>
        <v>0.4</v>
      </c>
      <c r="E101" s="236">
        <f t="shared" si="14"/>
        <v>4.608294930875576E-3</v>
      </c>
      <c r="F101" s="236">
        <f t="shared" si="15"/>
        <v>2.1186440677966102E-3</v>
      </c>
      <c r="G101" s="240">
        <v>1</v>
      </c>
      <c r="H101" s="236">
        <f t="shared" si="16"/>
        <v>0.2</v>
      </c>
      <c r="I101" s="236">
        <f t="shared" si="17"/>
        <v>1.9607843137254902E-3</v>
      </c>
      <c r="J101" s="236">
        <f t="shared" si="18"/>
        <v>1.0593220338983051E-3</v>
      </c>
      <c r="K101" s="240">
        <v>5</v>
      </c>
      <c r="L101" s="236">
        <f t="shared" si="19"/>
        <v>1</v>
      </c>
      <c r="M101" s="236">
        <f t="shared" si="20"/>
        <v>5.2966101694915252E-3</v>
      </c>
      <c r="N101" s="241">
        <f t="shared" si="21"/>
        <v>5.2966101694915252E-3</v>
      </c>
    </row>
    <row r="102" spans="1:14" customFormat="1" ht="13.5" x14ac:dyDescent="0.2">
      <c r="A102" s="124"/>
      <c r="B102" s="235" t="s">
        <v>24</v>
      </c>
      <c r="C102" s="132">
        <v>4</v>
      </c>
      <c r="D102" s="236">
        <f t="shared" si="22"/>
        <v>0.5</v>
      </c>
      <c r="E102" s="236">
        <f t="shared" si="14"/>
        <v>9.2165898617511521E-3</v>
      </c>
      <c r="F102" s="236">
        <f t="shared" si="15"/>
        <v>4.2372881355932203E-3</v>
      </c>
      <c r="G102" s="240">
        <v>9</v>
      </c>
      <c r="H102" s="236">
        <f t="shared" si="16"/>
        <v>1.125</v>
      </c>
      <c r="I102" s="236">
        <f t="shared" si="17"/>
        <v>1.7647058823529412E-2</v>
      </c>
      <c r="J102" s="236">
        <f t="shared" si="18"/>
        <v>9.5338983050847464E-3</v>
      </c>
      <c r="K102" s="240">
        <v>8</v>
      </c>
      <c r="L102" s="236">
        <f t="shared" si="19"/>
        <v>1</v>
      </c>
      <c r="M102" s="236">
        <f t="shared" si="20"/>
        <v>8.4745762711864406E-3</v>
      </c>
      <c r="N102" s="241">
        <f t="shared" si="21"/>
        <v>8.4745762711864406E-3</v>
      </c>
    </row>
    <row r="103" spans="1:14" customFormat="1" ht="13.5" x14ac:dyDescent="0.2">
      <c r="A103" s="124"/>
      <c r="B103" s="235" t="s">
        <v>25</v>
      </c>
      <c r="C103" s="132">
        <v>4</v>
      </c>
      <c r="D103" s="236">
        <f t="shared" si="22"/>
        <v>0.30769230769230771</v>
      </c>
      <c r="E103" s="236">
        <f t="shared" si="14"/>
        <v>9.2165898617511521E-3</v>
      </c>
      <c r="F103" s="236">
        <f t="shared" si="15"/>
        <v>4.2372881355932203E-3</v>
      </c>
      <c r="G103" s="240">
        <v>5</v>
      </c>
      <c r="H103" s="236">
        <f t="shared" si="16"/>
        <v>0.38461538461538464</v>
      </c>
      <c r="I103" s="236">
        <f t="shared" si="17"/>
        <v>9.8039215686274508E-3</v>
      </c>
      <c r="J103" s="236">
        <f t="shared" si="18"/>
        <v>5.2966101694915252E-3</v>
      </c>
      <c r="K103" s="240">
        <v>13</v>
      </c>
      <c r="L103" s="236">
        <f t="shared" si="19"/>
        <v>1</v>
      </c>
      <c r="M103" s="236">
        <f t="shared" si="20"/>
        <v>1.3771186440677966E-2</v>
      </c>
      <c r="N103" s="241">
        <f t="shared" si="21"/>
        <v>1.3771186440677966E-2</v>
      </c>
    </row>
    <row r="104" spans="1:14" customFormat="1" ht="13.5" x14ac:dyDescent="0.2">
      <c r="A104" s="124"/>
      <c r="B104" s="235" t="s">
        <v>26</v>
      </c>
      <c r="C104" s="132">
        <v>1</v>
      </c>
      <c r="D104" s="236">
        <f t="shared" si="22"/>
        <v>2.3809523809523808E-2</v>
      </c>
      <c r="E104" s="236">
        <f t="shared" si="14"/>
        <v>2.304147465437788E-3</v>
      </c>
      <c r="F104" s="236">
        <f t="shared" si="15"/>
        <v>1.0593220338983051E-3</v>
      </c>
      <c r="G104" s="240">
        <v>17</v>
      </c>
      <c r="H104" s="236">
        <f t="shared" si="16"/>
        <v>0.40476190476190477</v>
      </c>
      <c r="I104" s="236">
        <f t="shared" si="17"/>
        <v>3.3333333333333333E-2</v>
      </c>
      <c r="J104" s="236">
        <f t="shared" si="18"/>
        <v>1.8008474576271187E-2</v>
      </c>
      <c r="K104" s="240">
        <v>42</v>
      </c>
      <c r="L104" s="236">
        <f t="shared" si="19"/>
        <v>1</v>
      </c>
      <c r="M104" s="236">
        <f t="shared" si="20"/>
        <v>4.4491525423728813E-2</v>
      </c>
      <c r="N104" s="241">
        <f t="shared" si="21"/>
        <v>4.4491525423728813E-2</v>
      </c>
    </row>
    <row r="105" spans="1:14" customFormat="1" ht="13.5" x14ac:dyDescent="0.2">
      <c r="A105" s="124"/>
      <c r="B105" s="235" t="s">
        <v>49</v>
      </c>
      <c r="C105" s="132">
        <v>4</v>
      </c>
      <c r="D105" s="236">
        <f t="shared" si="22"/>
        <v>0.16666666666666666</v>
      </c>
      <c r="E105" s="236">
        <f t="shared" si="14"/>
        <v>9.2165898617511521E-3</v>
      </c>
      <c r="F105" s="236">
        <f t="shared" si="15"/>
        <v>4.2372881355932203E-3</v>
      </c>
      <c r="G105" s="240">
        <v>12</v>
      </c>
      <c r="H105" s="236">
        <f t="shared" si="16"/>
        <v>0.5</v>
      </c>
      <c r="I105" s="236">
        <f t="shared" si="17"/>
        <v>2.3529411764705882E-2</v>
      </c>
      <c r="J105" s="236">
        <f t="shared" si="18"/>
        <v>1.2711864406779662E-2</v>
      </c>
      <c r="K105" s="240">
        <v>24</v>
      </c>
      <c r="L105" s="236">
        <f t="shared" si="19"/>
        <v>1</v>
      </c>
      <c r="M105" s="236">
        <f t="shared" si="20"/>
        <v>2.5423728813559324E-2</v>
      </c>
      <c r="N105" s="241">
        <f t="shared" si="21"/>
        <v>2.5423728813559324E-2</v>
      </c>
    </row>
    <row r="106" spans="1:14" customFormat="1" ht="13.5" x14ac:dyDescent="0.2">
      <c r="A106" s="124"/>
      <c r="B106" s="235" t="s">
        <v>50</v>
      </c>
      <c r="C106" s="132">
        <v>4</v>
      </c>
      <c r="D106" s="236">
        <f t="shared" si="22"/>
        <v>0.13333333333333333</v>
      </c>
      <c r="E106" s="236">
        <f t="shared" si="14"/>
        <v>9.2165898617511521E-3</v>
      </c>
      <c r="F106" s="236">
        <f t="shared" si="15"/>
        <v>4.2372881355932203E-3</v>
      </c>
      <c r="G106" s="240">
        <v>23</v>
      </c>
      <c r="H106" s="236">
        <f t="shared" si="16"/>
        <v>0.76666666666666672</v>
      </c>
      <c r="I106" s="236">
        <f t="shared" si="17"/>
        <v>4.5098039215686274E-2</v>
      </c>
      <c r="J106" s="236">
        <f t="shared" si="18"/>
        <v>2.4364406779661018E-2</v>
      </c>
      <c r="K106" s="240">
        <v>30</v>
      </c>
      <c r="L106" s="236">
        <f t="shared" si="19"/>
        <v>1</v>
      </c>
      <c r="M106" s="236">
        <f t="shared" si="20"/>
        <v>3.1779661016949151E-2</v>
      </c>
      <c r="N106" s="241">
        <f t="shared" si="21"/>
        <v>3.1779661016949151E-2</v>
      </c>
    </row>
    <row r="107" spans="1:14" customFormat="1" ht="13.5" x14ac:dyDescent="0.2">
      <c r="A107" s="124"/>
      <c r="B107" s="235" t="s">
        <v>44</v>
      </c>
      <c r="C107" s="132">
        <v>8</v>
      </c>
      <c r="D107" s="236">
        <f t="shared" si="22"/>
        <v>0.13793103448275862</v>
      </c>
      <c r="E107" s="236">
        <f t="shared" si="14"/>
        <v>1.8433179723502304E-2</v>
      </c>
      <c r="F107" s="236">
        <f t="shared" si="15"/>
        <v>8.4745762711864406E-3</v>
      </c>
      <c r="G107" s="240">
        <v>86</v>
      </c>
      <c r="H107" s="236">
        <f t="shared" si="16"/>
        <v>1.4827586206896552</v>
      </c>
      <c r="I107" s="236">
        <f t="shared" si="17"/>
        <v>0.16862745098039217</v>
      </c>
      <c r="J107" s="236">
        <f t="shared" si="18"/>
        <v>9.110169491525423E-2</v>
      </c>
      <c r="K107" s="240">
        <v>58</v>
      </c>
      <c r="L107" s="236">
        <f t="shared" si="19"/>
        <v>1</v>
      </c>
      <c r="M107" s="236">
        <f t="shared" si="20"/>
        <v>6.1440677966101698E-2</v>
      </c>
      <c r="N107" s="241">
        <f t="shared" si="21"/>
        <v>6.1440677966101698E-2</v>
      </c>
    </row>
    <row r="108" spans="1:14" customFormat="1" ht="13.5" x14ac:dyDescent="0.2">
      <c r="A108" s="124"/>
      <c r="B108" s="235" t="s">
        <v>28</v>
      </c>
      <c r="C108" s="132">
        <v>13</v>
      </c>
      <c r="D108" s="236">
        <f t="shared" si="22"/>
        <v>0.59090909090909094</v>
      </c>
      <c r="E108" s="236">
        <f t="shared" si="14"/>
        <v>2.9953917050691243E-2</v>
      </c>
      <c r="F108" s="236">
        <f t="shared" si="15"/>
        <v>1.3771186440677966E-2</v>
      </c>
      <c r="G108" s="240">
        <v>7</v>
      </c>
      <c r="H108" s="236">
        <f t="shared" si="16"/>
        <v>0.31818181818181818</v>
      </c>
      <c r="I108" s="236">
        <f t="shared" si="17"/>
        <v>1.3725490196078431E-2</v>
      </c>
      <c r="J108" s="236">
        <f t="shared" si="18"/>
        <v>7.4152542372881358E-3</v>
      </c>
      <c r="K108" s="240">
        <v>22</v>
      </c>
      <c r="L108" s="236">
        <f t="shared" si="19"/>
        <v>1</v>
      </c>
      <c r="M108" s="236">
        <f t="shared" si="20"/>
        <v>2.3305084745762712E-2</v>
      </c>
      <c r="N108" s="241">
        <f t="shared" si="21"/>
        <v>2.3305084745762712E-2</v>
      </c>
    </row>
    <row r="109" spans="1:14" customFormat="1" ht="13.5" x14ac:dyDescent="0.2">
      <c r="A109" s="124"/>
      <c r="B109" s="235" t="s">
        <v>14</v>
      </c>
      <c r="C109" s="132">
        <v>4</v>
      </c>
      <c r="D109" s="236">
        <f t="shared" si="22"/>
        <v>7.407407407407407E-2</v>
      </c>
      <c r="E109" s="236">
        <f t="shared" si="14"/>
        <v>9.2165898617511521E-3</v>
      </c>
      <c r="F109" s="236">
        <f t="shared" si="15"/>
        <v>4.2372881355932203E-3</v>
      </c>
      <c r="G109" s="240">
        <v>22</v>
      </c>
      <c r="H109" s="236">
        <f t="shared" si="16"/>
        <v>0.40740740740740738</v>
      </c>
      <c r="I109" s="236">
        <f t="shared" si="17"/>
        <v>4.3137254901960784E-2</v>
      </c>
      <c r="J109" s="236">
        <f t="shared" si="18"/>
        <v>2.3305084745762712E-2</v>
      </c>
      <c r="K109" s="240">
        <v>54</v>
      </c>
      <c r="L109" s="236">
        <f t="shared" si="19"/>
        <v>1</v>
      </c>
      <c r="M109" s="236">
        <f t="shared" si="20"/>
        <v>5.7203389830508475E-2</v>
      </c>
      <c r="N109" s="241">
        <f t="shared" si="21"/>
        <v>5.7203389830508475E-2</v>
      </c>
    </row>
    <row r="110" spans="1:14" customFormat="1" ht="13.5" x14ac:dyDescent="0.2">
      <c r="A110" s="124"/>
      <c r="B110" s="235" t="s">
        <v>39</v>
      </c>
      <c r="C110" s="132">
        <v>3</v>
      </c>
      <c r="D110" s="236">
        <f t="shared" si="22"/>
        <v>0.25</v>
      </c>
      <c r="E110" s="236">
        <f t="shared" si="14"/>
        <v>6.9124423963133645E-3</v>
      </c>
      <c r="F110" s="236">
        <f t="shared" si="15"/>
        <v>3.1779661016949155E-3</v>
      </c>
      <c r="G110" s="240">
        <v>0</v>
      </c>
      <c r="H110" s="236">
        <f t="shared" si="16"/>
        <v>0</v>
      </c>
      <c r="I110" s="236">
        <f t="shared" si="17"/>
        <v>0</v>
      </c>
      <c r="J110" s="236">
        <f t="shared" si="18"/>
        <v>0</v>
      </c>
      <c r="K110" s="240">
        <v>12</v>
      </c>
      <c r="L110" s="236">
        <f t="shared" si="19"/>
        <v>1</v>
      </c>
      <c r="M110" s="236">
        <f t="shared" si="20"/>
        <v>1.2711864406779662E-2</v>
      </c>
      <c r="N110" s="241">
        <f t="shared" si="21"/>
        <v>1.2711864406779662E-2</v>
      </c>
    </row>
    <row r="111" spans="1:14" customFormat="1" ht="13.5" x14ac:dyDescent="0.2">
      <c r="A111" s="124"/>
      <c r="B111" s="235" t="s">
        <v>10</v>
      </c>
      <c r="C111" s="132">
        <v>9</v>
      </c>
      <c r="D111" s="236">
        <f t="shared" si="22"/>
        <v>0.47368421052631576</v>
      </c>
      <c r="E111" s="236">
        <f t="shared" si="14"/>
        <v>2.0737327188940093E-2</v>
      </c>
      <c r="F111" s="236">
        <f t="shared" si="15"/>
        <v>9.5338983050847464E-3</v>
      </c>
      <c r="G111" s="240">
        <v>6</v>
      </c>
      <c r="H111" s="236">
        <f t="shared" si="16"/>
        <v>0.31578947368421051</v>
      </c>
      <c r="I111" s="236">
        <f t="shared" si="17"/>
        <v>1.1764705882352941E-2</v>
      </c>
      <c r="J111" s="236">
        <f t="shared" si="18"/>
        <v>6.3559322033898309E-3</v>
      </c>
      <c r="K111" s="240">
        <v>19</v>
      </c>
      <c r="L111" s="236">
        <f t="shared" si="19"/>
        <v>1</v>
      </c>
      <c r="M111" s="236">
        <f t="shared" si="20"/>
        <v>2.0127118644067795E-2</v>
      </c>
      <c r="N111" s="241">
        <f t="shared" si="21"/>
        <v>2.0127118644067795E-2</v>
      </c>
    </row>
    <row r="112" spans="1:14" customFormat="1" ht="13.5" x14ac:dyDescent="0.2">
      <c r="A112" s="124"/>
      <c r="B112" s="235" t="s">
        <v>104</v>
      </c>
      <c r="C112" s="132">
        <v>7</v>
      </c>
      <c r="D112" s="236">
        <f t="shared" si="22"/>
        <v>0.58333333333333337</v>
      </c>
      <c r="E112" s="236">
        <f t="shared" si="14"/>
        <v>1.6129032258064516E-2</v>
      </c>
      <c r="F112" s="236">
        <f t="shared" si="15"/>
        <v>7.4152542372881358E-3</v>
      </c>
      <c r="G112" s="240">
        <v>16</v>
      </c>
      <c r="H112" s="236">
        <f t="shared" si="16"/>
        <v>1.3333333333333333</v>
      </c>
      <c r="I112" s="236">
        <f t="shared" si="17"/>
        <v>3.1372549019607843E-2</v>
      </c>
      <c r="J112" s="236">
        <f t="shared" si="18"/>
        <v>1.6949152542372881E-2</v>
      </c>
      <c r="K112" s="240">
        <v>12</v>
      </c>
      <c r="L112" s="236">
        <f t="shared" si="19"/>
        <v>1</v>
      </c>
      <c r="M112" s="236">
        <f t="shared" si="20"/>
        <v>1.2711864406779662E-2</v>
      </c>
      <c r="N112" s="241">
        <f t="shared" si="21"/>
        <v>1.2711864406779662E-2</v>
      </c>
    </row>
    <row r="113" spans="1:14" customFormat="1" ht="13.5" x14ac:dyDescent="0.25">
      <c r="A113" s="124"/>
      <c r="B113" s="242"/>
      <c r="C113" s="137"/>
      <c r="D113" s="236"/>
      <c r="E113" s="139"/>
      <c r="F113" s="139"/>
      <c r="G113" s="243"/>
      <c r="H113" s="236"/>
      <c r="I113" s="139"/>
      <c r="J113" s="139"/>
      <c r="K113" s="243"/>
      <c r="L113" s="236"/>
      <c r="M113" s="139"/>
      <c r="N113" s="135"/>
    </row>
    <row r="114" spans="1:14" customFormat="1" ht="13.5" x14ac:dyDescent="0.25">
      <c r="A114" s="141"/>
      <c r="B114" s="244" t="s">
        <v>6</v>
      </c>
      <c r="C114" s="143">
        <f>SUM(C83:C113)</f>
        <v>211</v>
      </c>
      <c r="D114" s="245">
        <f>IF($K114=0,0,C114/$K114)</f>
        <v>0.22351694915254236</v>
      </c>
      <c r="E114" s="246">
        <v>1</v>
      </c>
      <c r="F114" s="245">
        <f>C114/$K$38</f>
        <v>0.22351694915254236</v>
      </c>
      <c r="G114" s="247">
        <f>SUM(G83:G112)</f>
        <v>573</v>
      </c>
      <c r="H114" s="245">
        <f>IF($K114=0,0,G114/$K114)</f>
        <v>0.60699152542372881</v>
      </c>
      <c r="I114" s="246">
        <v>1</v>
      </c>
      <c r="J114" s="245">
        <f>G114/$K$38</f>
        <v>0.60699152542372881</v>
      </c>
      <c r="K114" s="247">
        <f>SUM(K83:K112)</f>
        <v>944</v>
      </c>
      <c r="L114" s="245">
        <f>IF($K114=0,0,K114/$K114)</f>
        <v>1</v>
      </c>
      <c r="M114" s="246">
        <v>1</v>
      </c>
      <c r="N114" s="248">
        <f>K114/$K$38</f>
        <v>1</v>
      </c>
    </row>
    <row r="115" spans="1:14" customFormat="1" ht="11.25" x14ac:dyDescent="0.2"/>
    <row r="117" spans="1:14" ht="15.75" x14ac:dyDescent="0.25">
      <c r="A117" s="2" t="s">
        <v>69</v>
      </c>
    </row>
    <row r="119" spans="1:14" ht="13.5" customHeight="1" x14ac:dyDescent="0.2"/>
    <row r="120" spans="1:14" ht="22.15" customHeight="1" x14ac:dyDescent="0.2">
      <c r="A120" s="254" t="s">
        <v>0</v>
      </c>
      <c r="B120" s="255" t="s">
        <v>0</v>
      </c>
      <c r="C120" s="286" t="s">
        <v>70</v>
      </c>
      <c r="D120" s="287"/>
      <c r="E120" s="287"/>
      <c r="F120" s="288"/>
    </row>
    <row r="121" spans="1:14" ht="12.75" x14ac:dyDescent="0.2">
      <c r="A121" s="256"/>
      <c r="B121" s="46"/>
      <c r="C121" s="286" t="s">
        <v>35</v>
      </c>
      <c r="D121" s="287"/>
      <c r="E121" s="287"/>
      <c r="F121" s="288"/>
    </row>
    <row r="122" spans="1:14" ht="12.75" x14ac:dyDescent="0.2">
      <c r="A122" s="257"/>
      <c r="B122" s="258"/>
      <c r="C122" s="262" t="s">
        <v>42</v>
      </c>
      <c r="D122" s="263" t="s">
        <v>32</v>
      </c>
      <c r="E122" s="263" t="s">
        <v>43</v>
      </c>
      <c r="F122" s="264" t="s">
        <v>31</v>
      </c>
    </row>
    <row r="123" spans="1:14" ht="12" customHeight="1" x14ac:dyDescent="0.2">
      <c r="A123" s="250" t="s">
        <v>34</v>
      </c>
      <c r="B123" s="251" t="s">
        <v>8</v>
      </c>
      <c r="C123" s="252">
        <f>C83</f>
        <v>10</v>
      </c>
      <c r="D123" s="253">
        <f>C123/$K$114</f>
        <v>1.059322033898305E-2</v>
      </c>
      <c r="E123" s="252">
        <f>K83-C123</f>
        <v>25</v>
      </c>
      <c r="F123" s="253">
        <f>E123/K$114</f>
        <v>2.6483050847457626E-2</v>
      </c>
    </row>
    <row r="124" spans="1:14" ht="12" customHeight="1" x14ac:dyDescent="0.2">
      <c r="A124" s="154"/>
      <c r="B124" s="153" t="s">
        <v>9</v>
      </c>
      <c r="C124" s="48">
        <f t="shared" ref="C124:C152" si="23">C84</f>
        <v>19</v>
      </c>
      <c r="D124" s="49">
        <f t="shared" ref="D124:D152" si="24">C124/$K$114</f>
        <v>2.0127118644067795E-2</v>
      </c>
      <c r="E124" s="48">
        <f t="shared" ref="E124:E152" si="25">K84-C124</f>
        <v>16</v>
      </c>
      <c r="F124" s="49">
        <f t="shared" ref="F124:F152" si="26">E124/K$114</f>
        <v>1.6949152542372881E-2</v>
      </c>
    </row>
    <row r="125" spans="1:14" ht="12" customHeight="1" x14ac:dyDescent="0.2">
      <c r="A125" s="154"/>
      <c r="B125" s="153" t="s">
        <v>45</v>
      </c>
      <c r="C125" s="48">
        <f t="shared" si="23"/>
        <v>1</v>
      </c>
      <c r="D125" s="49">
        <f t="shared" si="24"/>
        <v>1.0593220338983051E-3</v>
      </c>
      <c r="E125" s="48">
        <f t="shared" si="25"/>
        <v>4</v>
      </c>
      <c r="F125" s="49">
        <f t="shared" si="26"/>
        <v>4.2372881355932203E-3</v>
      </c>
    </row>
    <row r="126" spans="1:14" ht="12" customHeight="1" x14ac:dyDescent="0.2">
      <c r="A126" s="154"/>
      <c r="B126" s="153" t="s">
        <v>46</v>
      </c>
      <c r="C126" s="48">
        <f t="shared" si="23"/>
        <v>6</v>
      </c>
      <c r="D126" s="49">
        <f t="shared" si="24"/>
        <v>6.3559322033898309E-3</v>
      </c>
      <c r="E126" s="48">
        <f t="shared" si="25"/>
        <v>49</v>
      </c>
      <c r="F126" s="49">
        <f t="shared" si="26"/>
        <v>5.190677966101695E-2</v>
      </c>
    </row>
    <row r="127" spans="1:14" ht="12" customHeight="1" x14ac:dyDescent="0.2">
      <c r="A127" s="154"/>
      <c r="B127" s="153" t="s">
        <v>19</v>
      </c>
      <c r="C127" s="48">
        <f t="shared" si="23"/>
        <v>1</v>
      </c>
      <c r="D127" s="49">
        <f t="shared" si="24"/>
        <v>1.0593220338983051E-3</v>
      </c>
      <c r="E127" s="48">
        <f t="shared" si="25"/>
        <v>37</v>
      </c>
      <c r="F127" s="49">
        <f t="shared" si="26"/>
        <v>3.9194915254237288E-2</v>
      </c>
    </row>
    <row r="128" spans="1:14" ht="12" customHeight="1" x14ac:dyDescent="0.2">
      <c r="A128" s="154"/>
      <c r="B128" s="153" t="s">
        <v>11</v>
      </c>
      <c r="C128" s="48">
        <f t="shared" si="23"/>
        <v>14</v>
      </c>
      <c r="D128" s="49">
        <f t="shared" si="24"/>
        <v>1.4830508474576272E-2</v>
      </c>
      <c r="E128" s="48">
        <f t="shared" si="25"/>
        <v>23</v>
      </c>
      <c r="F128" s="49">
        <f t="shared" si="26"/>
        <v>2.4364406779661018E-2</v>
      </c>
    </row>
    <row r="129" spans="1:6" ht="12" customHeight="1" x14ac:dyDescent="0.2">
      <c r="A129" s="154"/>
      <c r="B129" s="153" t="s">
        <v>13</v>
      </c>
      <c r="C129" s="48">
        <f t="shared" si="23"/>
        <v>1</v>
      </c>
      <c r="D129" s="49">
        <f t="shared" si="24"/>
        <v>1.0593220338983051E-3</v>
      </c>
      <c r="E129" s="48">
        <f t="shared" si="25"/>
        <v>5</v>
      </c>
      <c r="F129" s="49">
        <f t="shared" si="26"/>
        <v>5.2966101694915252E-3</v>
      </c>
    </row>
    <row r="130" spans="1:6" ht="12" customHeight="1" x14ac:dyDescent="0.2">
      <c r="A130" s="154"/>
      <c r="B130" s="153" t="s">
        <v>15</v>
      </c>
      <c r="C130" s="48">
        <f t="shared" si="23"/>
        <v>1</v>
      </c>
      <c r="D130" s="49">
        <f t="shared" si="24"/>
        <v>1.0593220338983051E-3</v>
      </c>
      <c r="E130" s="48">
        <f t="shared" si="25"/>
        <v>17</v>
      </c>
      <c r="F130" s="49">
        <f t="shared" si="26"/>
        <v>1.8008474576271187E-2</v>
      </c>
    </row>
    <row r="131" spans="1:6" ht="12" customHeight="1" x14ac:dyDescent="0.2">
      <c r="A131" s="154"/>
      <c r="B131" s="153" t="s">
        <v>16</v>
      </c>
      <c r="C131" s="48">
        <f t="shared" si="23"/>
        <v>6</v>
      </c>
      <c r="D131" s="49">
        <f t="shared" si="24"/>
        <v>6.3559322033898309E-3</v>
      </c>
      <c r="E131" s="48">
        <f t="shared" si="25"/>
        <v>32</v>
      </c>
      <c r="F131" s="49">
        <f t="shared" si="26"/>
        <v>3.3898305084745763E-2</v>
      </c>
    </row>
    <row r="132" spans="1:6" ht="12" customHeight="1" x14ac:dyDescent="0.2">
      <c r="A132" s="154"/>
      <c r="B132" s="153" t="s">
        <v>17</v>
      </c>
      <c r="C132" s="48">
        <f t="shared" si="23"/>
        <v>4</v>
      </c>
      <c r="D132" s="49">
        <f t="shared" si="24"/>
        <v>4.2372881355932203E-3</v>
      </c>
      <c r="E132" s="48">
        <f t="shared" si="25"/>
        <v>11</v>
      </c>
      <c r="F132" s="49">
        <f t="shared" si="26"/>
        <v>1.1652542372881356E-2</v>
      </c>
    </row>
    <row r="133" spans="1:6" ht="12" customHeight="1" x14ac:dyDescent="0.2">
      <c r="A133" s="154"/>
      <c r="B133" s="153" t="s">
        <v>47</v>
      </c>
      <c r="C133" s="48">
        <f t="shared" si="23"/>
        <v>5</v>
      </c>
      <c r="D133" s="49">
        <f t="shared" si="24"/>
        <v>5.2966101694915252E-3</v>
      </c>
      <c r="E133" s="48">
        <f t="shared" si="25"/>
        <v>11</v>
      </c>
      <c r="F133" s="49">
        <f t="shared" si="26"/>
        <v>1.1652542372881356E-2</v>
      </c>
    </row>
    <row r="134" spans="1:6" ht="12" customHeight="1" x14ac:dyDescent="0.2">
      <c r="A134" s="154"/>
      <c r="B134" s="153" t="s">
        <v>12</v>
      </c>
      <c r="C134" s="48">
        <f t="shared" si="23"/>
        <v>52</v>
      </c>
      <c r="D134" s="49">
        <f t="shared" si="24"/>
        <v>5.5084745762711863E-2</v>
      </c>
      <c r="E134" s="48">
        <f t="shared" si="25"/>
        <v>48</v>
      </c>
      <c r="F134" s="49">
        <f t="shared" si="26"/>
        <v>5.0847457627118647E-2</v>
      </c>
    </row>
    <row r="135" spans="1:6" ht="12" customHeight="1" x14ac:dyDescent="0.2">
      <c r="A135" s="154"/>
      <c r="B135" s="153" t="s">
        <v>104</v>
      </c>
      <c r="C135" s="48">
        <f t="shared" si="23"/>
        <v>3</v>
      </c>
      <c r="D135" s="49">
        <f t="shared" si="24"/>
        <v>3.1779661016949155E-3</v>
      </c>
      <c r="E135" s="48">
        <f t="shared" si="25"/>
        <v>28</v>
      </c>
      <c r="F135" s="49">
        <f t="shared" si="26"/>
        <v>2.9661016949152543E-2</v>
      </c>
    </row>
    <row r="136" spans="1:6" ht="12" customHeight="1" x14ac:dyDescent="0.2">
      <c r="A136" s="154"/>
      <c r="B136" s="153" t="s">
        <v>18</v>
      </c>
      <c r="C136" s="48">
        <f t="shared" si="23"/>
        <v>15</v>
      </c>
      <c r="D136" s="49">
        <f t="shared" si="24"/>
        <v>1.5889830508474576E-2</v>
      </c>
      <c r="E136" s="48">
        <f t="shared" si="25"/>
        <v>30</v>
      </c>
      <c r="F136" s="49">
        <f t="shared" si="26"/>
        <v>3.1779661016949151E-2</v>
      </c>
    </row>
    <row r="137" spans="1:6" ht="12" customHeight="1" x14ac:dyDescent="0.2">
      <c r="A137" s="154"/>
      <c r="B137" s="153" t="s">
        <v>20</v>
      </c>
      <c r="C137" s="48">
        <f t="shared" si="23"/>
        <v>7</v>
      </c>
      <c r="D137" s="49">
        <f t="shared" si="24"/>
        <v>7.4152542372881358E-3</v>
      </c>
      <c r="E137" s="48">
        <f t="shared" si="25"/>
        <v>19</v>
      </c>
      <c r="F137" s="49">
        <f t="shared" si="26"/>
        <v>2.0127118644067795E-2</v>
      </c>
    </row>
    <row r="138" spans="1:6" ht="12" customHeight="1" x14ac:dyDescent="0.2">
      <c r="A138" s="154"/>
      <c r="B138" s="153" t="s">
        <v>21</v>
      </c>
      <c r="C138" s="48">
        <f t="shared" si="23"/>
        <v>0</v>
      </c>
      <c r="D138" s="49">
        <f t="shared" si="24"/>
        <v>0</v>
      </c>
      <c r="E138" s="48">
        <f t="shared" si="25"/>
        <v>114</v>
      </c>
      <c r="F138" s="49">
        <f t="shared" si="26"/>
        <v>0.12076271186440678</v>
      </c>
    </row>
    <row r="139" spans="1:6" ht="12" customHeight="1" x14ac:dyDescent="0.2">
      <c r="A139" s="154"/>
      <c r="B139" s="153" t="s">
        <v>22</v>
      </c>
      <c r="C139" s="48">
        <f t="shared" si="23"/>
        <v>3</v>
      </c>
      <c r="D139" s="49">
        <f t="shared" si="24"/>
        <v>3.1779661016949155E-3</v>
      </c>
      <c r="E139" s="48">
        <f t="shared" si="25"/>
        <v>25</v>
      </c>
      <c r="F139" s="49">
        <f t="shared" si="26"/>
        <v>2.6483050847457626E-2</v>
      </c>
    </row>
    <row r="140" spans="1:6" ht="12" customHeight="1" x14ac:dyDescent="0.2">
      <c r="A140" s="154"/>
      <c r="B140" s="153" t="s">
        <v>48</v>
      </c>
      <c r="C140" s="48">
        <f t="shared" si="23"/>
        <v>0</v>
      </c>
      <c r="D140" s="49">
        <f t="shared" si="24"/>
        <v>0</v>
      </c>
      <c r="E140" s="48">
        <f t="shared" si="25"/>
        <v>3</v>
      </c>
      <c r="F140" s="49">
        <f t="shared" si="26"/>
        <v>3.1779661016949155E-3</v>
      </c>
    </row>
    <row r="141" spans="1:6" ht="12" customHeight="1" x14ac:dyDescent="0.2">
      <c r="A141" s="154"/>
      <c r="B141" s="153" t="s">
        <v>23</v>
      </c>
      <c r="C141" s="48">
        <f t="shared" si="23"/>
        <v>2</v>
      </c>
      <c r="D141" s="49">
        <f t="shared" si="24"/>
        <v>2.1186440677966102E-3</v>
      </c>
      <c r="E141" s="48">
        <f t="shared" si="25"/>
        <v>3</v>
      </c>
      <c r="F141" s="49">
        <f t="shared" si="26"/>
        <v>3.1779661016949155E-3</v>
      </c>
    </row>
    <row r="142" spans="1:6" ht="12" customHeight="1" x14ac:dyDescent="0.2">
      <c r="A142" s="154"/>
      <c r="B142" s="153" t="s">
        <v>29</v>
      </c>
      <c r="C142" s="48">
        <f t="shared" si="23"/>
        <v>4</v>
      </c>
      <c r="D142" s="49">
        <f t="shared" si="24"/>
        <v>4.2372881355932203E-3</v>
      </c>
      <c r="E142" s="48">
        <f t="shared" si="25"/>
        <v>4</v>
      </c>
      <c r="F142" s="49">
        <f t="shared" si="26"/>
        <v>4.2372881355932203E-3</v>
      </c>
    </row>
    <row r="143" spans="1:6" ht="12" customHeight="1" x14ac:dyDescent="0.2">
      <c r="A143" s="154"/>
      <c r="B143" s="153" t="s">
        <v>24</v>
      </c>
      <c r="C143" s="48">
        <f t="shared" si="23"/>
        <v>4</v>
      </c>
      <c r="D143" s="49">
        <f t="shared" si="24"/>
        <v>4.2372881355932203E-3</v>
      </c>
      <c r="E143" s="48">
        <f t="shared" si="25"/>
        <v>9</v>
      </c>
      <c r="F143" s="49">
        <f t="shared" si="26"/>
        <v>9.5338983050847464E-3</v>
      </c>
    </row>
    <row r="144" spans="1:6" ht="12" customHeight="1" x14ac:dyDescent="0.2">
      <c r="A144" s="154"/>
      <c r="B144" s="153" t="s">
        <v>25</v>
      </c>
      <c r="C144" s="48">
        <f t="shared" si="23"/>
        <v>1</v>
      </c>
      <c r="D144" s="49">
        <f t="shared" si="24"/>
        <v>1.0593220338983051E-3</v>
      </c>
      <c r="E144" s="48">
        <f t="shared" si="25"/>
        <v>41</v>
      </c>
      <c r="F144" s="49">
        <f t="shared" si="26"/>
        <v>4.3432203389830511E-2</v>
      </c>
    </row>
    <row r="145" spans="1:6" ht="12" customHeight="1" x14ac:dyDescent="0.2">
      <c r="A145" s="154"/>
      <c r="B145" s="153" t="s">
        <v>26</v>
      </c>
      <c r="C145" s="48">
        <f t="shared" si="23"/>
        <v>4</v>
      </c>
      <c r="D145" s="49">
        <f t="shared" si="24"/>
        <v>4.2372881355932203E-3</v>
      </c>
      <c r="E145" s="48">
        <f t="shared" si="25"/>
        <v>20</v>
      </c>
      <c r="F145" s="49">
        <f t="shared" si="26"/>
        <v>2.1186440677966101E-2</v>
      </c>
    </row>
    <row r="146" spans="1:6" ht="12" customHeight="1" x14ac:dyDescent="0.2">
      <c r="A146" s="154"/>
      <c r="B146" s="153" t="s">
        <v>49</v>
      </c>
      <c r="C146" s="48">
        <f t="shared" si="23"/>
        <v>4</v>
      </c>
      <c r="D146" s="49">
        <f t="shared" si="24"/>
        <v>4.2372881355932203E-3</v>
      </c>
      <c r="E146" s="48">
        <f t="shared" si="25"/>
        <v>26</v>
      </c>
      <c r="F146" s="49">
        <f t="shared" si="26"/>
        <v>2.7542372881355932E-2</v>
      </c>
    </row>
    <row r="147" spans="1:6" ht="12" customHeight="1" x14ac:dyDescent="0.2">
      <c r="A147" s="154"/>
      <c r="B147" s="153" t="s">
        <v>50</v>
      </c>
      <c r="C147" s="48">
        <f t="shared" si="23"/>
        <v>8</v>
      </c>
      <c r="D147" s="49">
        <f t="shared" si="24"/>
        <v>8.4745762711864406E-3</v>
      </c>
      <c r="E147" s="48">
        <f t="shared" si="25"/>
        <v>50</v>
      </c>
      <c r="F147" s="49">
        <f t="shared" si="26"/>
        <v>5.2966101694915252E-2</v>
      </c>
    </row>
    <row r="148" spans="1:6" ht="12" customHeight="1" x14ac:dyDescent="0.2">
      <c r="A148" s="154"/>
      <c r="B148" s="153" t="s">
        <v>44</v>
      </c>
      <c r="C148" s="48">
        <f t="shared" si="23"/>
        <v>13</v>
      </c>
      <c r="D148" s="49">
        <f t="shared" si="24"/>
        <v>1.3771186440677966E-2</v>
      </c>
      <c r="E148" s="48">
        <f t="shared" si="25"/>
        <v>9</v>
      </c>
      <c r="F148" s="49">
        <f t="shared" si="26"/>
        <v>9.5338983050847464E-3</v>
      </c>
    </row>
    <row r="149" spans="1:6" ht="12" customHeight="1" x14ac:dyDescent="0.2">
      <c r="A149" s="154"/>
      <c r="B149" s="153" t="s">
        <v>28</v>
      </c>
      <c r="C149" s="48">
        <f t="shared" si="23"/>
        <v>4</v>
      </c>
      <c r="D149" s="49">
        <f t="shared" si="24"/>
        <v>4.2372881355932203E-3</v>
      </c>
      <c r="E149" s="48">
        <f t="shared" si="25"/>
        <v>50</v>
      </c>
      <c r="F149" s="49">
        <f t="shared" si="26"/>
        <v>5.2966101694915252E-2</v>
      </c>
    </row>
    <row r="150" spans="1:6" ht="12" customHeight="1" x14ac:dyDescent="0.2">
      <c r="A150" s="154"/>
      <c r="B150" s="153" t="s">
        <v>14</v>
      </c>
      <c r="C150" s="48">
        <f t="shared" si="23"/>
        <v>3</v>
      </c>
      <c r="D150" s="49">
        <f t="shared" si="24"/>
        <v>3.1779661016949155E-3</v>
      </c>
      <c r="E150" s="48">
        <f t="shared" si="25"/>
        <v>9</v>
      </c>
      <c r="F150" s="49">
        <f t="shared" si="26"/>
        <v>9.5338983050847464E-3</v>
      </c>
    </row>
    <row r="151" spans="1:6" ht="12" customHeight="1" x14ac:dyDescent="0.2">
      <c r="A151" s="154"/>
      <c r="B151" s="153" t="s">
        <v>39</v>
      </c>
      <c r="C151" s="48">
        <f t="shared" si="23"/>
        <v>9</v>
      </c>
      <c r="D151" s="49">
        <f t="shared" si="24"/>
        <v>9.5338983050847464E-3</v>
      </c>
      <c r="E151" s="48">
        <f t="shared" si="25"/>
        <v>10</v>
      </c>
      <c r="F151" s="49">
        <f t="shared" si="26"/>
        <v>1.059322033898305E-2</v>
      </c>
    </row>
    <row r="152" spans="1:6" ht="11.45" customHeight="1" x14ac:dyDescent="0.2">
      <c r="A152" s="154"/>
      <c r="B152" s="153" t="s">
        <v>10</v>
      </c>
      <c r="C152" s="48">
        <f t="shared" si="23"/>
        <v>7</v>
      </c>
      <c r="D152" s="49">
        <f t="shared" si="24"/>
        <v>7.4152542372881358E-3</v>
      </c>
      <c r="E152" s="48">
        <f t="shared" si="25"/>
        <v>5</v>
      </c>
      <c r="F152" s="49">
        <f t="shared" si="26"/>
        <v>5.2966101694915252E-3</v>
      </c>
    </row>
    <row r="153" spans="1:6" ht="12.75" x14ac:dyDescent="0.2">
      <c r="A153" s="155"/>
      <c r="B153" s="50"/>
      <c r="C153" s="48"/>
      <c r="D153" s="49"/>
      <c r="E153" s="48"/>
      <c r="F153" s="49"/>
    </row>
    <row r="154" spans="1:6" ht="12.75" x14ac:dyDescent="0.2">
      <c r="A154" s="83"/>
      <c r="B154" s="51" t="s">
        <v>6</v>
      </c>
      <c r="C154" s="48">
        <f>C114</f>
        <v>211</v>
      </c>
      <c r="D154" s="49">
        <f>C154/$K$114</f>
        <v>0.22351694915254236</v>
      </c>
      <c r="E154" s="48">
        <f>K114-C154</f>
        <v>733</v>
      </c>
      <c r="F154" s="49">
        <f>E154/K$114</f>
        <v>0.77648305084745761</v>
      </c>
    </row>
    <row r="157" spans="1:6" ht="15.75" x14ac:dyDescent="0.25">
      <c r="A157" s="2" t="s">
        <v>71</v>
      </c>
    </row>
    <row r="159" spans="1:6" x14ac:dyDescent="0.2">
      <c r="D159" s="82">
        <v>2005</v>
      </c>
      <c r="E159" s="82"/>
      <c r="F159" s="82"/>
    </row>
    <row r="160" spans="1:6" ht="13.15" customHeight="1" x14ac:dyDescent="0.2">
      <c r="A160" s="212" t="s">
        <v>0</v>
      </c>
      <c r="B160" s="213" t="s">
        <v>0</v>
      </c>
      <c r="C160" s="225"/>
      <c r="D160" s="226"/>
    </row>
    <row r="161" spans="1:4" ht="13.15" customHeight="1" x14ac:dyDescent="0.2">
      <c r="A161" s="214"/>
      <c r="B161" s="215"/>
      <c r="C161" s="227" t="s">
        <v>100</v>
      </c>
      <c r="D161" s="249" t="s">
        <v>67</v>
      </c>
    </row>
    <row r="162" spans="1:4" ht="13.15" customHeight="1" x14ac:dyDescent="0.2">
      <c r="A162" s="216" t="s">
        <v>34</v>
      </c>
      <c r="B162" s="221" t="s">
        <v>8</v>
      </c>
      <c r="C162" s="209">
        <v>18</v>
      </c>
      <c r="D162" s="222">
        <v>1.8</v>
      </c>
    </row>
    <row r="163" spans="1:4" ht="13.15" customHeight="1" x14ac:dyDescent="0.2">
      <c r="A163" s="217"/>
      <c r="B163" s="218" t="s">
        <v>9</v>
      </c>
      <c r="C163" s="210">
        <v>52</v>
      </c>
      <c r="D163" s="223">
        <v>2.736842105263158</v>
      </c>
    </row>
    <row r="164" spans="1:4" ht="13.15" customHeight="1" x14ac:dyDescent="0.2">
      <c r="A164" s="217"/>
      <c r="B164" s="218" t="s">
        <v>45</v>
      </c>
      <c r="C164" s="210">
        <v>2</v>
      </c>
      <c r="D164" s="223">
        <v>2</v>
      </c>
    </row>
    <row r="165" spans="1:4" ht="13.15" customHeight="1" x14ac:dyDescent="0.2">
      <c r="A165" s="217"/>
      <c r="B165" s="218" t="s">
        <v>46</v>
      </c>
      <c r="C165" s="210">
        <v>6</v>
      </c>
      <c r="D165" s="223">
        <v>1</v>
      </c>
    </row>
    <row r="166" spans="1:4" ht="13.15" customHeight="1" x14ac:dyDescent="0.2">
      <c r="A166" s="217"/>
      <c r="B166" s="218" t="s">
        <v>19</v>
      </c>
      <c r="C166" s="210">
        <v>1</v>
      </c>
      <c r="D166" s="223">
        <v>1</v>
      </c>
    </row>
    <row r="167" spans="1:4" ht="13.15" customHeight="1" x14ac:dyDescent="0.2">
      <c r="A167" s="217"/>
      <c r="B167" s="218" t="s">
        <v>11</v>
      </c>
      <c r="C167" s="210">
        <v>19</v>
      </c>
      <c r="D167" s="223">
        <v>1.3571428571428572</v>
      </c>
    </row>
    <row r="168" spans="1:4" ht="13.15" customHeight="1" x14ac:dyDescent="0.2">
      <c r="A168" s="217"/>
      <c r="B168" s="218" t="s">
        <v>13</v>
      </c>
      <c r="C168" s="210">
        <v>18</v>
      </c>
      <c r="D168" s="223">
        <v>18</v>
      </c>
    </row>
    <row r="169" spans="1:4" ht="13.15" customHeight="1" x14ac:dyDescent="0.2">
      <c r="A169" s="217"/>
      <c r="B169" s="218" t="s">
        <v>15</v>
      </c>
      <c r="C169" s="210">
        <v>1</v>
      </c>
      <c r="D169" s="223">
        <v>1</v>
      </c>
    </row>
    <row r="170" spans="1:4" ht="13.15" customHeight="1" x14ac:dyDescent="0.2">
      <c r="A170" s="217"/>
      <c r="B170" s="218" t="s">
        <v>16</v>
      </c>
      <c r="C170" s="210">
        <v>11</v>
      </c>
      <c r="D170" s="223">
        <v>1.8333333333333333</v>
      </c>
    </row>
    <row r="171" spans="1:4" ht="13.15" customHeight="1" x14ac:dyDescent="0.2">
      <c r="A171" s="217"/>
      <c r="B171" s="218" t="s">
        <v>17</v>
      </c>
      <c r="C171" s="210">
        <v>4</v>
      </c>
      <c r="D171" s="223">
        <v>1</v>
      </c>
    </row>
    <row r="172" spans="1:4" ht="13.15" customHeight="1" x14ac:dyDescent="0.2">
      <c r="A172" s="217"/>
      <c r="B172" s="218" t="s">
        <v>47</v>
      </c>
      <c r="C172" s="210">
        <v>5</v>
      </c>
      <c r="D172" s="223">
        <v>1</v>
      </c>
    </row>
    <row r="173" spans="1:4" ht="13.15" customHeight="1" x14ac:dyDescent="0.2">
      <c r="A173" s="217"/>
      <c r="B173" s="218" t="s">
        <v>12</v>
      </c>
      <c r="C173" s="210">
        <v>222</v>
      </c>
      <c r="D173" s="223">
        <v>4.2692307692307692</v>
      </c>
    </row>
    <row r="174" spans="1:4" ht="13.15" customHeight="1" x14ac:dyDescent="0.2">
      <c r="A174" s="217"/>
      <c r="B174" s="218" t="s">
        <v>18</v>
      </c>
      <c r="C174" s="210">
        <v>3</v>
      </c>
      <c r="D174" s="223">
        <v>1</v>
      </c>
    </row>
    <row r="175" spans="1:4" ht="13.15" customHeight="1" x14ac:dyDescent="0.2">
      <c r="A175" s="217"/>
      <c r="B175" s="218" t="s">
        <v>20</v>
      </c>
      <c r="C175" s="210">
        <v>21</v>
      </c>
      <c r="D175" s="223">
        <v>1.4</v>
      </c>
    </row>
    <row r="176" spans="1:4" ht="13.15" customHeight="1" x14ac:dyDescent="0.2">
      <c r="A176" s="217"/>
      <c r="B176" s="218" t="s">
        <v>21</v>
      </c>
      <c r="C176" s="210">
        <v>52</v>
      </c>
      <c r="D176" s="223">
        <v>7.4285714285714288</v>
      </c>
    </row>
    <row r="177" spans="1:4" ht="13.15" customHeight="1" x14ac:dyDescent="0.2">
      <c r="A177" s="217"/>
      <c r="B177" s="218" t="s">
        <v>22</v>
      </c>
      <c r="C177" s="210">
        <v>0</v>
      </c>
      <c r="D177" s="223">
        <v>0</v>
      </c>
    </row>
    <row r="178" spans="1:4" ht="13.15" customHeight="1" x14ac:dyDescent="0.2">
      <c r="A178" s="217"/>
      <c r="B178" s="218" t="s">
        <v>48</v>
      </c>
      <c r="C178" s="210">
        <v>3</v>
      </c>
      <c r="D178" s="223">
        <v>1</v>
      </c>
    </row>
    <row r="179" spans="1:4" ht="13.15" customHeight="1" x14ac:dyDescent="0.2">
      <c r="A179" s="217"/>
      <c r="B179" s="218" t="s">
        <v>23</v>
      </c>
      <c r="C179" s="210">
        <v>0</v>
      </c>
      <c r="D179" s="223">
        <v>0</v>
      </c>
    </row>
    <row r="180" spans="1:4" ht="13.15" customHeight="1" x14ac:dyDescent="0.2">
      <c r="A180" s="217"/>
      <c r="B180" s="218" t="s">
        <v>29</v>
      </c>
      <c r="C180" s="210">
        <v>5</v>
      </c>
      <c r="D180" s="223">
        <v>2.5</v>
      </c>
    </row>
    <row r="181" spans="1:4" ht="13.15" customHeight="1" x14ac:dyDescent="0.2">
      <c r="A181" s="217"/>
      <c r="B181" s="218" t="s">
        <v>24</v>
      </c>
      <c r="C181" s="210">
        <v>15</v>
      </c>
      <c r="D181" s="223">
        <v>3.75</v>
      </c>
    </row>
    <row r="182" spans="1:4" ht="13.15" customHeight="1" x14ac:dyDescent="0.2">
      <c r="A182" s="217"/>
      <c r="B182" s="218" t="s">
        <v>25</v>
      </c>
      <c r="C182" s="210">
        <v>14</v>
      </c>
      <c r="D182" s="223">
        <v>3.5</v>
      </c>
    </row>
    <row r="183" spans="1:4" ht="13.15" customHeight="1" x14ac:dyDescent="0.2">
      <c r="A183" s="217"/>
      <c r="B183" s="218" t="s">
        <v>26</v>
      </c>
      <c r="C183" s="210">
        <v>1</v>
      </c>
      <c r="D183" s="223">
        <v>1</v>
      </c>
    </row>
    <row r="184" spans="1:4" ht="13.15" customHeight="1" x14ac:dyDescent="0.2">
      <c r="A184" s="217"/>
      <c r="B184" s="218" t="s">
        <v>49</v>
      </c>
      <c r="C184" s="210">
        <v>8</v>
      </c>
      <c r="D184" s="223">
        <v>2</v>
      </c>
    </row>
    <row r="185" spans="1:4" ht="13.15" customHeight="1" x14ac:dyDescent="0.2">
      <c r="A185" s="217"/>
      <c r="B185" s="218" t="s">
        <v>50</v>
      </c>
      <c r="C185" s="210">
        <v>4</v>
      </c>
      <c r="D185" s="223">
        <v>1</v>
      </c>
    </row>
    <row r="186" spans="1:4" ht="13.15" customHeight="1" x14ac:dyDescent="0.2">
      <c r="A186" s="217"/>
      <c r="B186" s="218" t="s">
        <v>44</v>
      </c>
      <c r="C186" s="210">
        <v>8</v>
      </c>
      <c r="D186" s="223">
        <v>1</v>
      </c>
    </row>
    <row r="187" spans="1:4" ht="13.15" customHeight="1" x14ac:dyDescent="0.2">
      <c r="A187" s="217"/>
      <c r="B187" s="218" t="s">
        <v>28</v>
      </c>
      <c r="C187" s="210">
        <v>23</v>
      </c>
      <c r="D187" s="223">
        <v>1.7692307692307692</v>
      </c>
    </row>
    <row r="188" spans="1:4" ht="13.15" customHeight="1" x14ac:dyDescent="0.2">
      <c r="A188" s="217"/>
      <c r="B188" s="218" t="s">
        <v>14</v>
      </c>
      <c r="C188" s="210">
        <v>27</v>
      </c>
      <c r="D188" s="223">
        <v>6.75</v>
      </c>
    </row>
    <row r="189" spans="1:4" ht="13.15" customHeight="1" x14ac:dyDescent="0.2">
      <c r="A189" s="217"/>
      <c r="B189" s="218" t="s">
        <v>39</v>
      </c>
      <c r="C189" s="210">
        <v>5</v>
      </c>
      <c r="D189" s="223">
        <v>1.6666666666666667</v>
      </c>
    </row>
    <row r="190" spans="1:4" ht="13.15" customHeight="1" x14ac:dyDescent="0.2">
      <c r="A190" s="217"/>
      <c r="B190" s="218" t="s">
        <v>10</v>
      </c>
      <c r="C190" s="210">
        <v>17</v>
      </c>
      <c r="D190" s="223">
        <v>1.8888888888888888</v>
      </c>
    </row>
    <row r="191" spans="1:4" ht="13.15" customHeight="1" x14ac:dyDescent="0.2">
      <c r="A191" s="217"/>
      <c r="B191" s="218" t="s">
        <v>104</v>
      </c>
      <c r="C191" s="210">
        <v>86</v>
      </c>
      <c r="D191" s="223">
        <v>12.285714285714286</v>
      </c>
    </row>
    <row r="192" spans="1:4" ht="13.15" customHeight="1" x14ac:dyDescent="0.2">
      <c r="A192" s="217"/>
      <c r="B192" s="218"/>
      <c r="C192" s="210"/>
      <c r="D192" s="223"/>
    </row>
    <row r="193" spans="1:6" ht="13.15" customHeight="1" x14ac:dyDescent="0.2">
      <c r="A193" s="219"/>
      <c r="B193" s="220" t="s">
        <v>6</v>
      </c>
      <c r="C193" s="211">
        <f>SUM(C162:C192)</f>
        <v>651</v>
      </c>
      <c r="D193" s="224">
        <f>AVERAGE(D162:D191)</f>
        <v>2.8978540368014056</v>
      </c>
    </row>
    <row r="195" spans="1:6" ht="15.75" x14ac:dyDescent="0.25">
      <c r="A195" s="2" t="s">
        <v>109</v>
      </c>
    </row>
    <row r="197" spans="1:6" x14ac:dyDescent="0.2">
      <c r="D197" s="82">
        <v>2005</v>
      </c>
      <c r="E197" s="82"/>
      <c r="F197" s="82"/>
    </row>
    <row r="198" spans="1:6" ht="13.15" customHeight="1" x14ac:dyDescent="0.2">
      <c r="A198" s="212" t="s">
        <v>0</v>
      </c>
      <c r="B198" s="213" t="s">
        <v>0</v>
      </c>
      <c r="C198" s="225"/>
      <c r="D198" s="226"/>
    </row>
    <row r="199" spans="1:6" ht="13.15" customHeight="1" x14ac:dyDescent="0.2">
      <c r="A199" s="214"/>
      <c r="B199" s="215"/>
      <c r="C199" s="227" t="s">
        <v>100</v>
      </c>
      <c r="D199" s="249" t="s">
        <v>67</v>
      </c>
    </row>
    <row r="200" spans="1:6" ht="13.15" customHeight="1" x14ac:dyDescent="0.2">
      <c r="A200" s="216" t="s">
        <v>34</v>
      </c>
      <c r="B200" s="221" t="s">
        <v>8</v>
      </c>
      <c r="C200" s="209">
        <v>26</v>
      </c>
      <c r="D200" s="222">
        <v>1.4615384615384615</v>
      </c>
    </row>
    <row r="201" spans="1:6" ht="13.15" customHeight="1" x14ac:dyDescent="0.2">
      <c r="A201" s="217"/>
      <c r="B201" s="218" t="s">
        <v>9</v>
      </c>
      <c r="C201" s="210">
        <v>30</v>
      </c>
      <c r="D201" s="223">
        <v>1.9230769230769231</v>
      </c>
    </row>
    <row r="202" spans="1:6" ht="13.15" customHeight="1" x14ac:dyDescent="0.2">
      <c r="A202" s="217"/>
      <c r="B202" s="218" t="s">
        <v>45</v>
      </c>
      <c r="C202" s="210">
        <v>5</v>
      </c>
      <c r="D202" s="223">
        <v>2.5</v>
      </c>
    </row>
    <row r="203" spans="1:6" ht="13.15" customHeight="1" x14ac:dyDescent="0.2">
      <c r="A203" s="217"/>
      <c r="B203" s="218" t="s">
        <v>46</v>
      </c>
      <c r="C203" s="210">
        <v>43</v>
      </c>
      <c r="D203" s="223">
        <v>1.2413793103448276</v>
      </c>
    </row>
    <row r="204" spans="1:6" ht="13.15" customHeight="1" x14ac:dyDescent="0.2">
      <c r="A204" s="217"/>
      <c r="B204" s="218" t="s">
        <v>19</v>
      </c>
      <c r="C204" s="210">
        <v>3</v>
      </c>
      <c r="D204" s="223">
        <v>1</v>
      </c>
    </row>
    <row r="205" spans="1:6" ht="13.15" customHeight="1" x14ac:dyDescent="0.2">
      <c r="A205" s="217"/>
      <c r="B205" s="218" t="s">
        <v>11</v>
      </c>
      <c r="C205" s="210">
        <v>190</v>
      </c>
      <c r="D205" s="223">
        <v>1.5</v>
      </c>
    </row>
    <row r="206" spans="1:6" ht="13.15" customHeight="1" x14ac:dyDescent="0.2">
      <c r="A206" s="217"/>
      <c r="B206" s="218" t="s">
        <v>13</v>
      </c>
      <c r="C206" s="210">
        <v>9</v>
      </c>
      <c r="D206" s="223">
        <v>2</v>
      </c>
    </row>
    <row r="207" spans="1:6" ht="13.15" customHeight="1" x14ac:dyDescent="0.2">
      <c r="A207" s="217"/>
      <c r="B207" s="218" t="s">
        <v>15</v>
      </c>
      <c r="C207" s="210">
        <v>0</v>
      </c>
      <c r="D207" s="223">
        <v>0</v>
      </c>
    </row>
    <row r="208" spans="1:6" ht="13.15" customHeight="1" x14ac:dyDescent="0.2">
      <c r="A208" s="217"/>
      <c r="B208" s="218" t="s">
        <v>16</v>
      </c>
      <c r="C208" s="210">
        <v>9</v>
      </c>
      <c r="D208" s="223">
        <v>1.5</v>
      </c>
    </row>
    <row r="209" spans="1:4" ht="13.15" customHeight="1" x14ac:dyDescent="0.2">
      <c r="A209" s="217"/>
      <c r="B209" s="218" t="s">
        <v>17</v>
      </c>
      <c r="C209" s="210">
        <v>23</v>
      </c>
      <c r="D209" s="223">
        <v>2.375</v>
      </c>
    </row>
    <row r="210" spans="1:4" ht="13.15" customHeight="1" x14ac:dyDescent="0.2">
      <c r="A210" s="217"/>
      <c r="B210" s="218" t="s">
        <v>47</v>
      </c>
      <c r="C210" s="210">
        <v>17</v>
      </c>
      <c r="D210" s="223">
        <v>1.75</v>
      </c>
    </row>
    <row r="211" spans="1:4" ht="13.15" customHeight="1" x14ac:dyDescent="0.2">
      <c r="A211" s="217"/>
      <c r="B211" s="218" t="s">
        <v>12</v>
      </c>
      <c r="C211" s="210">
        <v>106</v>
      </c>
      <c r="D211" s="223">
        <v>1.7333333333333334</v>
      </c>
    </row>
    <row r="212" spans="1:4" ht="13.15" customHeight="1" x14ac:dyDescent="0.2">
      <c r="A212" s="217"/>
      <c r="B212" s="218" t="s">
        <v>18</v>
      </c>
      <c r="C212" s="210">
        <v>5</v>
      </c>
      <c r="D212" s="223">
        <v>1.25</v>
      </c>
    </row>
    <row r="213" spans="1:4" ht="13.15" customHeight="1" x14ac:dyDescent="0.2">
      <c r="A213" s="217"/>
      <c r="B213" s="218" t="s">
        <v>20</v>
      </c>
      <c r="C213" s="210">
        <v>141</v>
      </c>
      <c r="D213" s="223">
        <v>2.161290322580645</v>
      </c>
    </row>
    <row r="214" spans="1:4" ht="13.15" customHeight="1" x14ac:dyDescent="0.2">
      <c r="A214" s="217"/>
      <c r="B214" s="218" t="s">
        <v>21</v>
      </c>
      <c r="C214" s="210">
        <v>32</v>
      </c>
      <c r="D214" s="223">
        <v>2.5</v>
      </c>
    </row>
    <row r="215" spans="1:4" ht="13.15" customHeight="1" x14ac:dyDescent="0.2">
      <c r="A215" s="217"/>
      <c r="B215" s="218" t="s">
        <v>22</v>
      </c>
      <c r="C215" s="210">
        <v>39</v>
      </c>
      <c r="D215" s="223">
        <v>1.1304347826086956</v>
      </c>
    </row>
    <row r="216" spans="1:4" ht="13.15" customHeight="1" x14ac:dyDescent="0.2">
      <c r="A216" s="217"/>
      <c r="B216" s="218" t="s">
        <v>48</v>
      </c>
      <c r="C216" s="210">
        <v>1</v>
      </c>
      <c r="D216" s="223">
        <v>1</v>
      </c>
    </row>
    <row r="217" spans="1:4" ht="13.15" customHeight="1" x14ac:dyDescent="0.2">
      <c r="A217" s="217"/>
      <c r="B217" s="218" t="s">
        <v>23</v>
      </c>
      <c r="C217" s="210">
        <v>0</v>
      </c>
      <c r="D217" s="223">
        <v>0</v>
      </c>
    </row>
    <row r="218" spans="1:4" ht="13.15" customHeight="1" x14ac:dyDescent="0.2">
      <c r="A218" s="217"/>
      <c r="B218" s="218" t="s">
        <v>29</v>
      </c>
      <c r="C218" s="210">
        <v>1</v>
      </c>
      <c r="D218" s="223">
        <v>1</v>
      </c>
    </row>
    <row r="219" spans="1:4" ht="13.15" customHeight="1" x14ac:dyDescent="0.2">
      <c r="A219" s="217"/>
      <c r="B219" s="218" t="s">
        <v>24</v>
      </c>
      <c r="C219" s="210">
        <v>17</v>
      </c>
      <c r="D219" s="223">
        <v>1.5</v>
      </c>
    </row>
    <row r="220" spans="1:4" ht="13.15" customHeight="1" x14ac:dyDescent="0.2">
      <c r="A220" s="217"/>
      <c r="B220" s="218" t="s">
        <v>25</v>
      </c>
      <c r="C220" s="210">
        <v>11</v>
      </c>
      <c r="D220" s="223">
        <v>2.5</v>
      </c>
    </row>
    <row r="221" spans="1:4" ht="13.15" customHeight="1" x14ac:dyDescent="0.2">
      <c r="A221" s="217"/>
      <c r="B221" s="218" t="s">
        <v>26</v>
      </c>
      <c r="C221" s="210">
        <v>37</v>
      </c>
      <c r="D221" s="223">
        <v>1.4166666666666667</v>
      </c>
    </row>
    <row r="222" spans="1:4" ht="13.15" customHeight="1" x14ac:dyDescent="0.2">
      <c r="A222" s="217"/>
      <c r="B222" s="218" t="s">
        <v>49</v>
      </c>
      <c r="C222" s="210">
        <v>23</v>
      </c>
      <c r="D222" s="223">
        <v>2</v>
      </c>
    </row>
    <row r="223" spans="1:4" ht="13.15" customHeight="1" x14ac:dyDescent="0.2">
      <c r="A223" s="217"/>
      <c r="B223" s="218" t="s">
        <v>50</v>
      </c>
      <c r="C223" s="210">
        <v>51</v>
      </c>
      <c r="D223" s="223">
        <v>1.6428571428571428</v>
      </c>
    </row>
    <row r="224" spans="1:4" ht="13.15" customHeight="1" x14ac:dyDescent="0.2">
      <c r="A224" s="217"/>
      <c r="B224" s="218" t="s">
        <v>44</v>
      </c>
      <c r="C224" s="210">
        <v>153</v>
      </c>
      <c r="D224" s="223">
        <v>1.5087719298245614</v>
      </c>
    </row>
    <row r="225" spans="1:4" ht="13.15" customHeight="1" x14ac:dyDescent="0.2">
      <c r="A225" s="217"/>
      <c r="B225" s="218" t="s">
        <v>28</v>
      </c>
      <c r="C225" s="210">
        <v>11</v>
      </c>
      <c r="D225" s="223">
        <v>1.4</v>
      </c>
    </row>
    <row r="226" spans="1:4" ht="13.15" customHeight="1" x14ac:dyDescent="0.2">
      <c r="A226" s="217"/>
      <c r="B226" s="218" t="s">
        <v>14</v>
      </c>
      <c r="C226" s="210">
        <v>22</v>
      </c>
      <c r="D226" s="223">
        <v>1.8333333333333333</v>
      </c>
    </row>
    <row r="227" spans="1:4" ht="13.15" customHeight="1" x14ac:dyDescent="0.2">
      <c r="A227" s="217"/>
      <c r="B227" s="218" t="s">
        <v>39</v>
      </c>
      <c r="C227" s="210">
        <v>0</v>
      </c>
      <c r="D227" s="223">
        <v>0</v>
      </c>
    </row>
    <row r="228" spans="1:4" ht="13.15" customHeight="1" x14ac:dyDescent="0.2">
      <c r="A228" s="217"/>
      <c r="B228" s="218" t="s">
        <v>10</v>
      </c>
      <c r="C228" s="210">
        <v>8</v>
      </c>
      <c r="D228" s="223">
        <v>1.5</v>
      </c>
    </row>
    <row r="229" spans="1:4" ht="13.15" customHeight="1" x14ac:dyDescent="0.2">
      <c r="A229" s="217"/>
      <c r="B229" s="218" t="s">
        <v>104</v>
      </c>
      <c r="C229" s="210">
        <v>27</v>
      </c>
      <c r="D229" s="223">
        <v>2.6666666666666665</v>
      </c>
    </row>
    <row r="230" spans="1:4" ht="13.15" customHeight="1" x14ac:dyDescent="0.2">
      <c r="A230" s="217"/>
      <c r="B230" s="218"/>
      <c r="C230" s="210"/>
      <c r="D230" s="223"/>
    </row>
    <row r="231" spans="1:4" ht="13.15" customHeight="1" x14ac:dyDescent="0.2">
      <c r="A231" s="219"/>
      <c r="B231" s="220" t="s">
        <v>6</v>
      </c>
      <c r="C231" s="211">
        <f>SUM(C200:C230)</f>
        <v>1040</v>
      </c>
      <c r="D231" s="224">
        <f>AVERAGE(D200:D229)</f>
        <v>1.5331449624277087</v>
      </c>
    </row>
  </sheetData>
  <mergeCells count="13">
    <mergeCell ref="C120:F120"/>
    <mergeCell ref="C121:F121"/>
    <mergeCell ref="C42:F42"/>
    <mergeCell ref="C76:F76"/>
    <mergeCell ref="C80:N80"/>
    <mergeCell ref="C81:F81"/>
    <mergeCell ref="G81:J81"/>
    <mergeCell ref="K81:N81"/>
    <mergeCell ref="C4:N4"/>
    <mergeCell ref="C5:F5"/>
    <mergeCell ref="G5:J5"/>
    <mergeCell ref="K5:N5"/>
    <mergeCell ref="C41:F4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7"/>
  <sheetViews>
    <sheetView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52"/>
    <col min="2" max="2" width="15.5" style="52" customWidth="1"/>
    <col min="3" max="4" width="9.33203125" style="52"/>
    <col min="5" max="5" width="11.5" style="52" customWidth="1"/>
    <col min="6" max="16384" width="9.33203125" style="52"/>
  </cols>
  <sheetData>
    <row r="1" spans="1:14" ht="15.75" x14ac:dyDescent="0.25">
      <c r="A1" s="84" t="s">
        <v>72</v>
      </c>
    </row>
    <row r="2" spans="1:14" customFormat="1" ht="15.75" x14ac:dyDescent="0.25">
      <c r="A2" s="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customFormat="1" ht="12.75" x14ac:dyDescent="0.2">
      <c r="A3" s="45" t="s">
        <v>103</v>
      </c>
      <c r="B3" s="52"/>
      <c r="C3" s="52"/>
      <c r="D3" s="52"/>
      <c r="E3" s="52"/>
      <c r="F3" s="229" t="s">
        <v>32</v>
      </c>
      <c r="G3" s="229"/>
      <c r="H3" s="229"/>
      <c r="I3" s="229"/>
      <c r="J3" s="229" t="s">
        <v>31</v>
      </c>
      <c r="K3" s="52"/>
      <c r="L3" s="52"/>
      <c r="M3" s="52"/>
      <c r="N3" s="52"/>
    </row>
    <row r="4" spans="1:14" customFormat="1" ht="11.25" x14ac:dyDescent="0.2">
      <c r="A4" s="230" t="s">
        <v>0</v>
      </c>
      <c r="B4" s="231" t="s">
        <v>0</v>
      </c>
      <c r="C4" s="295" t="s">
        <v>111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customFormat="1" ht="11.25" x14ac:dyDescent="0.2">
      <c r="A5" s="232"/>
      <c r="B5" s="233"/>
      <c r="C5" s="295" t="s">
        <v>32</v>
      </c>
      <c r="D5" s="295"/>
      <c r="E5" s="295"/>
      <c r="F5" s="295"/>
      <c r="G5" s="295" t="s">
        <v>31</v>
      </c>
      <c r="H5" s="295"/>
      <c r="I5" s="295"/>
      <c r="J5" s="295"/>
      <c r="K5" s="295" t="s">
        <v>6</v>
      </c>
      <c r="L5" s="295"/>
      <c r="M5" s="295"/>
      <c r="N5" s="295"/>
    </row>
    <row r="6" spans="1:14" customFormat="1" ht="11.25" x14ac:dyDescent="0.2">
      <c r="A6" s="232"/>
      <c r="B6" s="233"/>
      <c r="C6" s="234" t="s">
        <v>7</v>
      </c>
      <c r="D6" s="234" t="s">
        <v>36</v>
      </c>
      <c r="E6" s="234" t="s">
        <v>37</v>
      </c>
      <c r="F6" s="234" t="s">
        <v>35</v>
      </c>
      <c r="G6" s="234" t="s">
        <v>7</v>
      </c>
      <c r="H6" s="234" t="s">
        <v>36</v>
      </c>
      <c r="I6" s="234" t="s">
        <v>37</v>
      </c>
      <c r="J6" s="234" t="s">
        <v>35</v>
      </c>
      <c r="K6" s="234" t="s">
        <v>7</v>
      </c>
      <c r="L6" s="234" t="s">
        <v>36</v>
      </c>
      <c r="M6" s="234" t="s">
        <v>37</v>
      </c>
      <c r="N6" s="234" t="s">
        <v>35</v>
      </c>
    </row>
    <row r="7" spans="1:14" customFormat="1" ht="13.5" x14ac:dyDescent="0.2">
      <c r="A7" s="124" t="s">
        <v>34</v>
      </c>
      <c r="B7" s="235" t="s">
        <v>8</v>
      </c>
      <c r="C7" s="126">
        <v>13</v>
      </c>
      <c r="D7" s="236">
        <f>IF($K7=0,0,C7/$K7)</f>
        <v>0.3611111111111111</v>
      </c>
      <c r="E7" s="237">
        <f>C7/C$38</f>
        <v>2.5691699604743084E-2</v>
      </c>
      <c r="F7" s="237">
        <f>C7/$K$38</f>
        <v>1.3785790031813362E-2</v>
      </c>
      <c r="G7" s="238">
        <f>K7-C7</f>
        <v>23</v>
      </c>
      <c r="H7" s="236">
        <f t="shared" ref="H7:H38" si="0">IF($K7=0,0,G7/$K7)</f>
        <v>0.63888888888888884</v>
      </c>
      <c r="I7" s="237">
        <f>G7/G$38</f>
        <v>5.2631578947368418E-2</v>
      </c>
      <c r="J7" s="237">
        <f>G7/$K$38</f>
        <v>2.4390243902439025E-2</v>
      </c>
      <c r="K7" s="238">
        <v>36</v>
      </c>
      <c r="L7" s="236">
        <f t="shared" ref="L7:L38" si="1">IF($K7=0,0,K7/$K7)</f>
        <v>1</v>
      </c>
      <c r="M7" s="237">
        <f>K7/K$38</f>
        <v>3.8176033934252389E-2</v>
      </c>
      <c r="N7" s="239">
        <f>K7/$K$38</f>
        <v>3.8176033934252389E-2</v>
      </c>
    </row>
    <row r="8" spans="1:14" customFormat="1" ht="13.5" x14ac:dyDescent="0.2">
      <c r="A8" s="124"/>
      <c r="B8" s="235" t="s">
        <v>9</v>
      </c>
      <c r="C8" s="132">
        <v>16</v>
      </c>
      <c r="D8" s="236">
        <f>IF($K8=0,0,C8/$K8)</f>
        <v>0.48484848484848486</v>
      </c>
      <c r="E8" s="236">
        <f t="shared" ref="E8:E36" si="2">C8/C$38</f>
        <v>3.1620553359683792E-2</v>
      </c>
      <c r="F8" s="236">
        <f t="shared" ref="F8:F36" si="3">C8/$K$38</f>
        <v>1.6967126193001062E-2</v>
      </c>
      <c r="G8" s="240">
        <f t="shared" ref="G8:G36" si="4">K8-C8</f>
        <v>17</v>
      </c>
      <c r="H8" s="236">
        <f t="shared" si="0"/>
        <v>0.51515151515151514</v>
      </c>
      <c r="I8" s="236">
        <f t="shared" ref="I8:I36" si="5">G8/G$38</f>
        <v>3.8901601830663615E-2</v>
      </c>
      <c r="J8" s="236">
        <f t="shared" ref="J8:J36" si="6">G8/$K$38</f>
        <v>1.8027571580063628E-2</v>
      </c>
      <c r="K8" s="240">
        <v>33</v>
      </c>
      <c r="L8" s="236">
        <f t="shared" si="1"/>
        <v>1</v>
      </c>
      <c r="M8" s="236">
        <f t="shared" ref="M8:M36" si="7">K8/K$38</f>
        <v>3.4994697773064687E-2</v>
      </c>
      <c r="N8" s="241">
        <f t="shared" ref="N8:N36" si="8">K8/$K$38</f>
        <v>3.4994697773064687E-2</v>
      </c>
    </row>
    <row r="9" spans="1:14" customFormat="1" ht="13.5" x14ac:dyDescent="0.2">
      <c r="A9" s="124"/>
      <c r="B9" s="235" t="s">
        <v>45</v>
      </c>
      <c r="C9" s="132">
        <v>4</v>
      </c>
      <c r="D9" s="236">
        <f t="shared" ref="D9:D38" si="9">IF($K9=0,0,C9/$K9)</f>
        <v>0.8</v>
      </c>
      <c r="E9" s="236">
        <f t="shared" si="2"/>
        <v>7.9051383399209481E-3</v>
      </c>
      <c r="F9" s="236">
        <f t="shared" si="3"/>
        <v>4.2417815482502655E-3</v>
      </c>
      <c r="G9" s="240">
        <f t="shared" si="4"/>
        <v>1</v>
      </c>
      <c r="H9" s="236">
        <f t="shared" si="0"/>
        <v>0.2</v>
      </c>
      <c r="I9" s="236">
        <f t="shared" si="5"/>
        <v>2.2883295194508009E-3</v>
      </c>
      <c r="J9" s="236">
        <f t="shared" si="6"/>
        <v>1.0604453870625664E-3</v>
      </c>
      <c r="K9" s="240">
        <v>5</v>
      </c>
      <c r="L9" s="236">
        <f t="shared" si="1"/>
        <v>1</v>
      </c>
      <c r="M9" s="236">
        <f t="shared" si="7"/>
        <v>5.3022269353128317E-3</v>
      </c>
      <c r="N9" s="241">
        <f t="shared" si="8"/>
        <v>5.3022269353128317E-3</v>
      </c>
    </row>
    <row r="10" spans="1:14" customFormat="1" ht="13.5" x14ac:dyDescent="0.2">
      <c r="A10" s="124"/>
      <c r="B10" s="235" t="s">
        <v>46</v>
      </c>
      <c r="C10" s="132">
        <v>28</v>
      </c>
      <c r="D10" s="236">
        <f t="shared" si="9"/>
        <v>0.50909090909090904</v>
      </c>
      <c r="E10" s="236">
        <f t="shared" si="2"/>
        <v>5.533596837944664E-2</v>
      </c>
      <c r="F10" s="236">
        <f t="shared" si="3"/>
        <v>2.9692470837751856E-2</v>
      </c>
      <c r="G10" s="240">
        <f t="shared" si="4"/>
        <v>27</v>
      </c>
      <c r="H10" s="236">
        <f t="shared" si="0"/>
        <v>0.49090909090909091</v>
      </c>
      <c r="I10" s="236">
        <f t="shared" si="5"/>
        <v>6.1784897025171627E-2</v>
      </c>
      <c r="J10" s="236">
        <f t="shared" si="6"/>
        <v>2.863202545068929E-2</v>
      </c>
      <c r="K10" s="240">
        <v>55</v>
      </c>
      <c r="L10" s="236">
        <f t="shared" si="1"/>
        <v>1</v>
      </c>
      <c r="M10" s="236">
        <f t="shared" si="7"/>
        <v>5.8324496288441142E-2</v>
      </c>
      <c r="N10" s="241">
        <f t="shared" si="8"/>
        <v>5.8324496288441142E-2</v>
      </c>
    </row>
    <row r="11" spans="1:14" customFormat="1" ht="13.5" x14ac:dyDescent="0.2">
      <c r="A11" s="124"/>
      <c r="B11" s="235" t="s">
        <v>19</v>
      </c>
      <c r="C11" s="132">
        <v>18</v>
      </c>
      <c r="D11" s="236">
        <f t="shared" si="9"/>
        <v>0.5</v>
      </c>
      <c r="E11" s="236">
        <f t="shared" si="2"/>
        <v>3.5573122529644272E-2</v>
      </c>
      <c r="F11" s="236">
        <f t="shared" si="3"/>
        <v>1.9088016967126194E-2</v>
      </c>
      <c r="G11" s="240">
        <f t="shared" si="4"/>
        <v>18</v>
      </c>
      <c r="H11" s="236">
        <f t="shared" si="0"/>
        <v>0.5</v>
      </c>
      <c r="I11" s="236">
        <f t="shared" si="5"/>
        <v>4.1189931350114416E-2</v>
      </c>
      <c r="J11" s="236">
        <f t="shared" si="6"/>
        <v>1.9088016967126194E-2</v>
      </c>
      <c r="K11" s="240">
        <v>36</v>
      </c>
      <c r="L11" s="236">
        <f t="shared" si="1"/>
        <v>1</v>
      </c>
      <c r="M11" s="236">
        <f t="shared" si="7"/>
        <v>3.8176033934252389E-2</v>
      </c>
      <c r="N11" s="241">
        <f t="shared" si="8"/>
        <v>3.8176033934252389E-2</v>
      </c>
    </row>
    <row r="12" spans="1:14" customFormat="1" ht="13.5" x14ac:dyDescent="0.2">
      <c r="A12" s="124"/>
      <c r="B12" s="235" t="s">
        <v>11</v>
      </c>
      <c r="C12" s="132">
        <v>25</v>
      </c>
      <c r="D12" s="236">
        <f t="shared" si="9"/>
        <v>0.6097560975609756</v>
      </c>
      <c r="E12" s="236">
        <f t="shared" si="2"/>
        <v>4.9407114624505928E-2</v>
      </c>
      <c r="F12" s="236">
        <f t="shared" si="3"/>
        <v>2.6511134676564158E-2</v>
      </c>
      <c r="G12" s="240">
        <f t="shared" si="4"/>
        <v>16</v>
      </c>
      <c r="H12" s="236">
        <f t="shared" si="0"/>
        <v>0.3902439024390244</v>
      </c>
      <c r="I12" s="236">
        <f t="shared" si="5"/>
        <v>3.6613272311212815E-2</v>
      </c>
      <c r="J12" s="236">
        <f t="shared" si="6"/>
        <v>1.6967126193001062E-2</v>
      </c>
      <c r="K12" s="240">
        <v>41</v>
      </c>
      <c r="L12" s="236">
        <f t="shared" si="1"/>
        <v>1</v>
      </c>
      <c r="M12" s="236">
        <f t="shared" si="7"/>
        <v>4.3478260869565216E-2</v>
      </c>
      <c r="N12" s="241">
        <f t="shared" si="8"/>
        <v>4.3478260869565216E-2</v>
      </c>
    </row>
    <row r="13" spans="1:14" customFormat="1" ht="13.5" x14ac:dyDescent="0.2">
      <c r="A13" s="124"/>
      <c r="B13" s="235" t="s">
        <v>13</v>
      </c>
      <c r="C13" s="132">
        <v>2</v>
      </c>
      <c r="D13" s="236">
        <f t="shared" si="9"/>
        <v>0.33333333333333331</v>
      </c>
      <c r="E13" s="236">
        <f t="shared" si="2"/>
        <v>3.952569169960474E-3</v>
      </c>
      <c r="F13" s="236">
        <f t="shared" si="3"/>
        <v>2.1208907741251328E-3</v>
      </c>
      <c r="G13" s="240">
        <f t="shared" si="4"/>
        <v>4</v>
      </c>
      <c r="H13" s="236">
        <f t="shared" si="0"/>
        <v>0.66666666666666663</v>
      </c>
      <c r="I13" s="236">
        <f t="shared" si="5"/>
        <v>9.1533180778032037E-3</v>
      </c>
      <c r="J13" s="236">
        <f t="shared" si="6"/>
        <v>4.2417815482502655E-3</v>
      </c>
      <c r="K13" s="240">
        <v>6</v>
      </c>
      <c r="L13" s="236">
        <f t="shared" si="1"/>
        <v>1</v>
      </c>
      <c r="M13" s="236">
        <f t="shared" si="7"/>
        <v>6.3626723223753979E-3</v>
      </c>
      <c r="N13" s="241">
        <f t="shared" si="8"/>
        <v>6.3626723223753979E-3</v>
      </c>
    </row>
    <row r="14" spans="1:14" customFormat="1" ht="13.5" x14ac:dyDescent="0.2">
      <c r="A14" s="124"/>
      <c r="B14" s="235" t="s">
        <v>15</v>
      </c>
      <c r="C14" s="132">
        <v>0</v>
      </c>
      <c r="D14" s="236">
        <f t="shared" si="9"/>
        <v>0</v>
      </c>
      <c r="E14" s="236">
        <f t="shared" si="2"/>
        <v>0</v>
      </c>
      <c r="F14" s="236">
        <f t="shared" si="3"/>
        <v>0</v>
      </c>
      <c r="G14" s="240">
        <f t="shared" si="4"/>
        <v>18</v>
      </c>
      <c r="H14" s="236">
        <f t="shared" si="0"/>
        <v>1</v>
      </c>
      <c r="I14" s="236">
        <f t="shared" si="5"/>
        <v>4.1189931350114416E-2</v>
      </c>
      <c r="J14" s="236">
        <f t="shared" si="6"/>
        <v>1.9088016967126194E-2</v>
      </c>
      <c r="K14" s="240">
        <v>18</v>
      </c>
      <c r="L14" s="236">
        <f t="shared" si="1"/>
        <v>1</v>
      </c>
      <c r="M14" s="236">
        <f t="shared" si="7"/>
        <v>1.9088016967126194E-2</v>
      </c>
      <c r="N14" s="241">
        <f t="shared" si="8"/>
        <v>1.9088016967126194E-2</v>
      </c>
    </row>
    <row r="15" spans="1:14" customFormat="1" ht="13.5" x14ac:dyDescent="0.2">
      <c r="A15" s="124"/>
      <c r="B15" s="235" t="s">
        <v>16</v>
      </c>
      <c r="C15" s="132">
        <v>14</v>
      </c>
      <c r="D15" s="236">
        <f t="shared" si="9"/>
        <v>0.36842105263157893</v>
      </c>
      <c r="E15" s="236">
        <f t="shared" si="2"/>
        <v>2.766798418972332E-2</v>
      </c>
      <c r="F15" s="236">
        <f t="shared" si="3"/>
        <v>1.4846235418875928E-2</v>
      </c>
      <c r="G15" s="240">
        <f t="shared" si="4"/>
        <v>24</v>
      </c>
      <c r="H15" s="236">
        <f t="shared" si="0"/>
        <v>0.63157894736842102</v>
      </c>
      <c r="I15" s="236">
        <f t="shared" si="5"/>
        <v>5.4919908466819219E-2</v>
      </c>
      <c r="J15" s="236">
        <f t="shared" si="6"/>
        <v>2.5450689289501591E-2</v>
      </c>
      <c r="K15" s="240">
        <v>38</v>
      </c>
      <c r="L15" s="236">
        <f t="shared" si="1"/>
        <v>1</v>
      </c>
      <c r="M15" s="236">
        <f t="shared" si="7"/>
        <v>4.0296924708377521E-2</v>
      </c>
      <c r="N15" s="241">
        <f t="shared" si="8"/>
        <v>4.0296924708377521E-2</v>
      </c>
    </row>
    <row r="16" spans="1:14" customFormat="1" ht="13.5" x14ac:dyDescent="0.2">
      <c r="A16" s="124"/>
      <c r="B16" s="235" t="s">
        <v>17</v>
      </c>
      <c r="C16" s="132">
        <v>4</v>
      </c>
      <c r="D16" s="236">
        <f t="shared" si="9"/>
        <v>0.26666666666666666</v>
      </c>
      <c r="E16" s="236">
        <f t="shared" si="2"/>
        <v>7.9051383399209481E-3</v>
      </c>
      <c r="F16" s="236">
        <f t="shared" si="3"/>
        <v>4.2417815482502655E-3</v>
      </c>
      <c r="G16" s="240">
        <f t="shared" si="4"/>
        <v>11</v>
      </c>
      <c r="H16" s="236">
        <f t="shared" si="0"/>
        <v>0.73333333333333328</v>
      </c>
      <c r="I16" s="236">
        <f t="shared" si="5"/>
        <v>2.5171624713958809E-2</v>
      </c>
      <c r="J16" s="236">
        <f t="shared" si="6"/>
        <v>1.166489925768823E-2</v>
      </c>
      <c r="K16" s="240">
        <v>15</v>
      </c>
      <c r="L16" s="236">
        <f t="shared" si="1"/>
        <v>1</v>
      </c>
      <c r="M16" s="236">
        <f t="shared" si="7"/>
        <v>1.5906680805938492E-2</v>
      </c>
      <c r="N16" s="241">
        <f t="shared" si="8"/>
        <v>1.5906680805938492E-2</v>
      </c>
    </row>
    <row r="17" spans="1:14" customFormat="1" ht="13.5" x14ac:dyDescent="0.2">
      <c r="A17" s="124"/>
      <c r="B17" s="235" t="s">
        <v>47</v>
      </c>
      <c r="C17" s="132">
        <v>11</v>
      </c>
      <c r="D17" s="236">
        <f t="shared" si="9"/>
        <v>0.6875</v>
      </c>
      <c r="E17" s="236">
        <f t="shared" si="2"/>
        <v>2.1739130434782608E-2</v>
      </c>
      <c r="F17" s="236">
        <f t="shared" si="3"/>
        <v>1.166489925768823E-2</v>
      </c>
      <c r="G17" s="240">
        <f t="shared" si="4"/>
        <v>5</v>
      </c>
      <c r="H17" s="236">
        <f t="shared" si="0"/>
        <v>0.3125</v>
      </c>
      <c r="I17" s="236">
        <f t="shared" si="5"/>
        <v>1.1441647597254004E-2</v>
      </c>
      <c r="J17" s="236">
        <f t="shared" si="6"/>
        <v>5.3022269353128317E-3</v>
      </c>
      <c r="K17" s="240">
        <v>16</v>
      </c>
      <c r="L17" s="236">
        <f t="shared" si="1"/>
        <v>1</v>
      </c>
      <c r="M17" s="236">
        <f t="shared" si="7"/>
        <v>1.6967126193001062E-2</v>
      </c>
      <c r="N17" s="241">
        <f t="shared" si="8"/>
        <v>1.6967126193001062E-2</v>
      </c>
    </row>
    <row r="18" spans="1:14" customFormat="1" ht="13.5" x14ac:dyDescent="0.2">
      <c r="A18" s="124"/>
      <c r="B18" s="235" t="s">
        <v>12</v>
      </c>
      <c r="C18" s="132">
        <v>21</v>
      </c>
      <c r="D18" s="236">
        <f t="shared" si="9"/>
        <v>0.21</v>
      </c>
      <c r="E18" s="236">
        <f t="shared" si="2"/>
        <v>4.1501976284584984E-2</v>
      </c>
      <c r="F18" s="236">
        <f t="shared" si="3"/>
        <v>2.2269353128313893E-2</v>
      </c>
      <c r="G18" s="240">
        <f t="shared" si="4"/>
        <v>79</v>
      </c>
      <c r="H18" s="236">
        <f t="shared" si="0"/>
        <v>0.79</v>
      </c>
      <c r="I18" s="236">
        <f t="shared" si="5"/>
        <v>0.18077803203661327</v>
      </c>
      <c r="J18" s="236">
        <f t="shared" si="6"/>
        <v>8.3775185577942737E-2</v>
      </c>
      <c r="K18" s="240">
        <v>100</v>
      </c>
      <c r="L18" s="236">
        <f t="shared" si="1"/>
        <v>1</v>
      </c>
      <c r="M18" s="236">
        <f t="shared" si="7"/>
        <v>0.10604453870625663</v>
      </c>
      <c r="N18" s="241">
        <f t="shared" si="8"/>
        <v>0.10604453870625663</v>
      </c>
    </row>
    <row r="19" spans="1:14" customFormat="1" ht="13.5" x14ac:dyDescent="0.2">
      <c r="A19" s="124"/>
      <c r="B19" s="235" t="s">
        <v>18</v>
      </c>
      <c r="C19" s="132">
        <v>27</v>
      </c>
      <c r="D19" s="236">
        <f t="shared" si="9"/>
        <v>0.87096774193548387</v>
      </c>
      <c r="E19" s="236">
        <f t="shared" si="2"/>
        <v>5.33596837944664E-2</v>
      </c>
      <c r="F19" s="236">
        <f t="shared" si="3"/>
        <v>2.863202545068929E-2</v>
      </c>
      <c r="G19" s="240">
        <f t="shared" si="4"/>
        <v>4</v>
      </c>
      <c r="H19" s="236">
        <f t="shared" si="0"/>
        <v>0.12903225806451613</v>
      </c>
      <c r="I19" s="236">
        <f t="shared" si="5"/>
        <v>9.1533180778032037E-3</v>
      </c>
      <c r="J19" s="236">
        <f t="shared" si="6"/>
        <v>4.2417815482502655E-3</v>
      </c>
      <c r="K19" s="240">
        <v>31</v>
      </c>
      <c r="L19" s="236">
        <f t="shared" si="1"/>
        <v>1</v>
      </c>
      <c r="M19" s="236">
        <f t="shared" si="7"/>
        <v>3.2873806998939555E-2</v>
      </c>
      <c r="N19" s="241">
        <f t="shared" si="8"/>
        <v>3.2873806998939555E-2</v>
      </c>
    </row>
    <row r="20" spans="1:14" customFormat="1" ht="13.5" x14ac:dyDescent="0.2">
      <c r="A20" s="124"/>
      <c r="B20" s="235" t="s">
        <v>20</v>
      </c>
      <c r="C20" s="132">
        <v>37</v>
      </c>
      <c r="D20" s="236">
        <f t="shared" si="9"/>
        <v>0.80434782608695654</v>
      </c>
      <c r="E20" s="236">
        <f t="shared" si="2"/>
        <v>7.3122529644268769E-2</v>
      </c>
      <c r="F20" s="236">
        <f t="shared" si="3"/>
        <v>3.9236479321314952E-2</v>
      </c>
      <c r="G20" s="240">
        <f t="shared" si="4"/>
        <v>9</v>
      </c>
      <c r="H20" s="236">
        <f t="shared" si="0"/>
        <v>0.19565217391304349</v>
      </c>
      <c r="I20" s="236">
        <f t="shared" si="5"/>
        <v>2.0594965675057208E-2</v>
      </c>
      <c r="J20" s="236">
        <f t="shared" si="6"/>
        <v>9.5440084835630972E-3</v>
      </c>
      <c r="K20" s="240">
        <v>46</v>
      </c>
      <c r="L20" s="236">
        <f t="shared" si="1"/>
        <v>1</v>
      </c>
      <c r="M20" s="236">
        <f t="shared" si="7"/>
        <v>4.878048780487805E-2</v>
      </c>
      <c r="N20" s="241">
        <f t="shared" si="8"/>
        <v>4.878048780487805E-2</v>
      </c>
    </row>
    <row r="21" spans="1:14" customFormat="1" ht="13.5" x14ac:dyDescent="0.2">
      <c r="A21" s="124"/>
      <c r="B21" s="235" t="s">
        <v>21</v>
      </c>
      <c r="C21" s="132">
        <v>19</v>
      </c>
      <c r="D21" s="236">
        <f t="shared" si="9"/>
        <v>0.65517241379310343</v>
      </c>
      <c r="E21" s="236">
        <f t="shared" si="2"/>
        <v>3.7549407114624504E-2</v>
      </c>
      <c r="F21" s="236">
        <f t="shared" si="3"/>
        <v>2.0148462354188761E-2</v>
      </c>
      <c r="G21" s="240">
        <f t="shared" si="4"/>
        <v>10</v>
      </c>
      <c r="H21" s="236">
        <f t="shared" si="0"/>
        <v>0.34482758620689657</v>
      </c>
      <c r="I21" s="236">
        <f t="shared" si="5"/>
        <v>2.2883295194508008E-2</v>
      </c>
      <c r="J21" s="236">
        <f t="shared" si="6"/>
        <v>1.0604453870625663E-2</v>
      </c>
      <c r="K21" s="240">
        <v>29</v>
      </c>
      <c r="L21" s="236">
        <f t="shared" si="1"/>
        <v>1</v>
      </c>
      <c r="M21" s="236">
        <f t="shared" si="7"/>
        <v>3.0752916224814422E-2</v>
      </c>
      <c r="N21" s="241">
        <f t="shared" si="8"/>
        <v>3.0752916224814422E-2</v>
      </c>
    </row>
    <row r="22" spans="1:14" customFormat="1" ht="13.5" x14ac:dyDescent="0.2">
      <c r="A22" s="124"/>
      <c r="B22" s="235" t="s">
        <v>22</v>
      </c>
      <c r="C22" s="132">
        <v>89</v>
      </c>
      <c r="D22" s="236">
        <f t="shared" si="9"/>
        <v>0.7807017543859649</v>
      </c>
      <c r="E22" s="236">
        <f t="shared" si="2"/>
        <v>0.17588932806324112</v>
      </c>
      <c r="F22" s="236">
        <f t="shared" si="3"/>
        <v>9.4379639448568392E-2</v>
      </c>
      <c r="G22" s="240">
        <f t="shared" si="4"/>
        <v>25</v>
      </c>
      <c r="H22" s="236">
        <f t="shared" si="0"/>
        <v>0.21929824561403508</v>
      </c>
      <c r="I22" s="236">
        <f t="shared" si="5"/>
        <v>5.7208237986270026E-2</v>
      </c>
      <c r="J22" s="236">
        <f t="shared" si="6"/>
        <v>2.6511134676564158E-2</v>
      </c>
      <c r="K22" s="240">
        <v>114</v>
      </c>
      <c r="L22" s="236">
        <f t="shared" si="1"/>
        <v>1</v>
      </c>
      <c r="M22" s="236">
        <f t="shared" si="7"/>
        <v>0.12089077412513255</v>
      </c>
      <c r="N22" s="241">
        <f t="shared" si="8"/>
        <v>0.12089077412513255</v>
      </c>
    </row>
    <row r="23" spans="1:14" customFormat="1" ht="13.5" x14ac:dyDescent="0.2">
      <c r="A23" s="124"/>
      <c r="B23" s="235" t="s">
        <v>48</v>
      </c>
      <c r="C23" s="132">
        <v>9</v>
      </c>
      <c r="D23" s="236">
        <f t="shared" si="9"/>
        <v>0.32142857142857145</v>
      </c>
      <c r="E23" s="236">
        <f t="shared" si="2"/>
        <v>1.7786561264822136E-2</v>
      </c>
      <c r="F23" s="236">
        <f t="shared" si="3"/>
        <v>9.5440084835630972E-3</v>
      </c>
      <c r="G23" s="240">
        <f t="shared" si="4"/>
        <v>19</v>
      </c>
      <c r="H23" s="236">
        <f t="shared" si="0"/>
        <v>0.6785714285714286</v>
      </c>
      <c r="I23" s="236">
        <f t="shared" si="5"/>
        <v>4.3478260869565216E-2</v>
      </c>
      <c r="J23" s="236">
        <f t="shared" si="6"/>
        <v>2.0148462354188761E-2</v>
      </c>
      <c r="K23" s="240">
        <v>28</v>
      </c>
      <c r="L23" s="236">
        <f t="shared" si="1"/>
        <v>1</v>
      </c>
      <c r="M23" s="236">
        <f t="shared" si="7"/>
        <v>2.9692470837751856E-2</v>
      </c>
      <c r="N23" s="241">
        <f t="shared" si="8"/>
        <v>2.9692470837751856E-2</v>
      </c>
    </row>
    <row r="24" spans="1:14" customFormat="1" ht="13.5" x14ac:dyDescent="0.2">
      <c r="A24" s="124"/>
      <c r="B24" s="235" t="s">
        <v>23</v>
      </c>
      <c r="C24" s="132">
        <v>0</v>
      </c>
      <c r="D24" s="236">
        <f t="shared" si="9"/>
        <v>0</v>
      </c>
      <c r="E24" s="236">
        <f t="shared" si="2"/>
        <v>0</v>
      </c>
      <c r="F24" s="236">
        <f t="shared" si="3"/>
        <v>0</v>
      </c>
      <c r="G24" s="240">
        <f t="shared" si="4"/>
        <v>3</v>
      </c>
      <c r="H24" s="236">
        <f t="shared" si="0"/>
        <v>1</v>
      </c>
      <c r="I24" s="236">
        <f t="shared" si="5"/>
        <v>6.8649885583524023E-3</v>
      </c>
      <c r="J24" s="236">
        <f t="shared" si="6"/>
        <v>3.1813361611876989E-3</v>
      </c>
      <c r="K24" s="240">
        <v>3</v>
      </c>
      <c r="L24" s="236">
        <f t="shared" si="1"/>
        <v>1</v>
      </c>
      <c r="M24" s="236">
        <f t="shared" si="7"/>
        <v>3.1813361611876989E-3</v>
      </c>
      <c r="N24" s="241">
        <f t="shared" si="8"/>
        <v>3.1813361611876989E-3</v>
      </c>
    </row>
    <row r="25" spans="1:14" customFormat="1" ht="13.5" x14ac:dyDescent="0.2">
      <c r="A25" s="124"/>
      <c r="B25" s="235" t="s">
        <v>106</v>
      </c>
      <c r="C25" s="132">
        <v>2</v>
      </c>
      <c r="D25" s="236">
        <f t="shared" si="9"/>
        <v>0.4</v>
      </c>
      <c r="E25" s="236">
        <f t="shared" si="2"/>
        <v>3.952569169960474E-3</v>
      </c>
      <c r="F25" s="236">
        <f t="shared" si="3"/>
        <v>2.1208907741251328E-3</v>
      </c>
      <c r="G25" s="240">
        <f t="shared" si="4"/>
        <v>3</v>
      </c>
      <c r="H25" s="236">
        <f t="shared" si="0"/>
        <v>0.6</v>
      </c>
      <c r="I25" s="236">
        <f t="shared" si="5"/>
        <v>6.8649885583524023E-3</v>
      </c>
      <c r="J25" s="236">
        <f t="shared" si="6"/>
        <v>3.1813361611876989E-3</v>
      </c>
      <c r="K25" s="240">
        <v>5</v>
      </c>
      <c r="L25" s="236">
        <f t="shared" si="1"/>
        <v>1</v>
      </c>
      <c r="M25" s="236">
        <f t="shared" si="7"/>
        <v>5.3022269353128317E-3</v>
      </c>
      <c r="N25" s="241">
        <f t="shared" si="8"/>
        <v>5.3022269353128317E-3</v>
      </c>
    </row>
    <row r="26" spans="1:14" customFormat="1" ht="13.5" x14ac:dyDescent="0.2">
      <c r="A26" s="124"/>
      <c r="B26" s="235" t="s">
        <v>24</v>
      </c>
      <c r="C26" s="132">
        <v>4</v>
      </c>
      <c r="D26" s="236">
        <f t="shared" si="9"/>
        <v>0.5</v>
      </c>
      <c r="E26" s="236">
        <f t="shared" si="2"/>
        <v>7.9051383399209481E-3</v>
      </c>
      <c r="F26" s="236">
        <f t="shared" si="3"/>
        <v>4.2417815482502655E-3</v>
      </c>
      <c r="G26" s="240">
        <f t="shared" si="4"/>
        <v>4</v>
      </c>
      <c r="H26" s="236">
        <f t="shared" si="0"/>
        <v>0.5</v>
      </c>
      <c r="I26" s="236">
        <f t="shared" si="5"/>
        <v>9.1533180778032037E-3</v>
      </c>
      <c r="J26" s="236">
        <f t="shared" si="6"/>
        <v>4.2417815482502655E-3</v>
      </c>
      <c r="K26" s="240">
        <v>8</v>
      </c>
      <c r="L26" s="236">
        <f t="shared" si="1"/>
        <v>1</v>
      </c>
      <c r="M26" s="236">
        <f t="shared" si="7"/>
        <v>8.483563096500531E-3</v>
      </c>
      <c r="N26" s="241">
        <f t="shared" si="8"/>
        <v>8.483563096500531E-3</v>
      </c>
    </row>
    <row r="27" spans="1:14" customFormat="1" ht="13.5" x14ac:dyDescent="0.2">
      <c r="A27" s="124"/>
      <c r="B27" s="235" t="s">
        <v>25</v>
      </c>
      <c r="C27" s="132">
        <v>3</v>
      </c>
      <c r="D27" s="236">
        <f t="shared" si="9"/>
        <v>0.23076923076923078</v>
      </c>
      <c r="E27" s="236">
        <f t="shared" si="2"/>
        <v>5.9288537549407111E-3</v>
      </c>
      <c r="F27" s="236">
        <f t="shared" si="3"/>
        <v>3.1813361611876989E-3</v>
      </c>
      <c r="G27" s="240">
        <f t="shared" si="4"/>
        <v>10</v>
      </c>
      <c r="H27" s="236">
        <f t="shared" si="0"/>
        <v>0.76923076923076927</v>
      </c>
      <c r="I27" s="236">
        <f t="shared" si="5"/>
        <v>2.2883295194508008E-2</v>
      </c>
      <c r="J27" s="236">
        <f t="shared" si="6"/>
        <v>1.0604453870625663E-2</v>
      </c>
      <c r="K27" s="240">
        <v>13</v>
      </c>
      <c r="L27" s="236">
        <f t="shared" si="1"/>
        <v>1</v>
      </c>
      <c r="M27" s="236">
        <f t="shared" si="7"/>
        <v>1.3785790031813362E-2</v>
      </c>
      <c r="N27" s="241">
        <f t="shared" si="8"/>
        <v>1.3785790031813362E-2</v>
      </c>
    </row>
    <row r="28" spans="1:14" customFormat="1" ht="13.5" x14ac:dyDescent="0.2">
      <c r="A28" s="124"/>
      <c r="B28" s="235" t="s">
        <v>26</v>
      </c>
      <c r="C28" s="132">
        <v>17</v>
      </c>
      <c r="D28" s="236">
        <f t="shared" si="9"/>
        <v>0.56666666666666665</v>
      </c>
      <c r="E28" s="236">
        <f t="shared" si="2"/>
        <v>3.3596837944664032E-2</v>
      </c>
      <c r="F28" s="236">
        <f t="shared" si="3"/>
        <v>1.8027571580063628E-2</v>
      </c>
      <c r="G28" s="240">
        <f t="shared" si="4"/>
        <v>13</v>
      </c>
      <c r="H28" s="236">
        <f t="shared" si="0"/>
        <v>0.43333333333333335</v>
      </c>
      <c r="I28" s="236">
        <f t="shared" si="5"/>
        <v>2.9748283752860413E-2</v>
      </c>
      <c r="J28" s="236">
        <f t="shared" si="6"/>
        <v>1.3785790031813362E-2</v>
      </c>
      <c r="K28" s="240">
        <v>30</v>
      </c>
      <c r="L28" s="236">
        <f t="shared" si="1"/>
        <v>1</v>
      </c>
      <c r="M28" s="236">
        <f t="shared" si="7"/>
        <v>3.1813361611876985E-2</v>
      </c>
      <c r="N28" s="241">
        <f t="shared" si="8"/>
        <v>3.1813361611876985E-2</v>
      </c>
    </row>
    <row r="29" spans="1:14" customFormat="1" ht="13.5" x14ac:dyDescent="0.2">
      <c r="A29" s="124"/>
      <c r="B29" s="235" t="s">
        <v>49</v>
      </c>
      <c r="C29" s="132">
        <v>16</v>
      </c>
      <c r="D29" s="236">
        <f t="shared" si="9"/>
        <v>0.61538461538461542</v>
      </c>
      <c r="E29" s="236">
        <f t="shared" si="2"/>
        <v>3.1620553359683792E-2</v>
      </c>
      <c r="F29" s="236">
        <f t="shared" si="3"/>
        <v>1.6967126193001062E-2</v>
      </c>
      <c r="G29" s="240">
        <f t="shared" si="4"/>
        <v>10</v>
      </c>
      <c r="H29" s="236">
        <f t="shared" si="0"/>
        <v>0.38461538461538464</v>
      </c>
      <c r="I29" s="236">
        <f t="shared" si="5"/>
        <v>2.2883295194508008E-2</v>
      </c>
      <c r="J29" s="236">
        <f t="shared" si="6"/>
        <v>1.0604453870625663E-2</v>
      </c>
      <c r="K29" s="240">
        <v>26</v>
      </c>
      <c r="L29" s="236">
        <f t="shared" si="1"/>
        <v>1</v>
      </c>
      <c r="M29" s="236">
        <f t="shared" si="7"/>
        <v>2.7571580063626724E-2</v>
      </c>
      <c r="N29" s="241">
        <f t="shared" si="8"/>
        <v>2.7571580063626724E-2</v>
      </c>
    </row>
    <row r="30" spans="1:14" customFormat="1" ht="13.5" x14ac:dyDescent="0.2">
      <c r="A30" s="124"/>
      <c r="B30" s="235" t="s">
        <v>50</v>
      </c>
      <c r="C30" s="132">
        <v>23</v>
      </c>
      <c r="D30" s="236">
        <f t="shared" si="9"/>
        <v>0.7931034482758621</v>
      </c>
      <c r="E30" s="236">
        <f t="shared" si="2"/>
        <v>4.5454545454545456E-2</v>
      </c>
      <c r="F30" s="236">
        <f t="shared" si="3"/>
        <v>2.4390243902439025E-2</v>
      </c>
      <c r="G30" s="240">
        <f t="shared" si="4"/>
        <v>6</v>
      </c>
      <c r="H30" s="236">
        <f t="shared" si="0"/>
        <v>0.20689655172413793</v>
      </c>
      <c r="I30" s="236">
        <f t="shared" si="5"/>
        <v>1.3729977116704805E-2</v>
      </c>
      <c r="J30" s="236">
        <f t="shared" si="6"/>
        <v>6.3626723223753979E-3</v>
      </c>
      <c r="K30" s="240">
        <v>29</v>
      </c>
      <c r="L30" s="236">
        <f t="shared" si="1"/>
        <v>1</v>
      </c>
      <c r="M30" s="236">
        <f t="shared" si="7"/>
        <v>3.0752916224814422E-2</v>
      </c>
      <c r="N30" s="241">
        <f t="shared" si="8"/>
        <v>3.0752916224814422E-2</v>
      </c>
    </row>
    <row r="31" spans="1:14" customFormat="1" ht="13.5" x14ac:dyDescent="0.2">
      <c r="A31" s="124"/>
      <c r="B31" s="235" t="s">
        <v>44</v>
      </c>
      <c r="C31" s="132">
        <v>40</v>
      </c>
      <c r="D31" s="236">
        <f t="shared" si="9"/>
        <v>0.68965517241379315</v>
      </c>
      <c r="E31" s="236">
        <f t="shared" si="2"/>
        <v>7.9051383399209488E-2</v>
      </c>
      <c r="F31" s="236">
        <f t="shared" si="3"/>
        <v>4.2417815482502653E-2</v>
      </c>
      <c r="G31" s="240">
        <f t="shared" si="4"/>
        <v>18</v>
      </c>
      <c r="H31" s="236">
        <f t="shared" si="0"/>
        <v>0.31034482758620691</v>
      </c>
      <c r="I31" s="236">
        <f t="shared" si="5"/>
        <v>4.1189931350114416E-2</v>
      </c>
      <c r="J31" s="236">
        <f t="shared" si="6"/>
        <v>1.9088016967126194E-2</v>
      </c>
      <c r="K31" s="240">
        <v>58</v>
      </c>
      <c r="L31" s="236">
        <f t="shared" si="1"/>
        <v>1</v>
      </c>
      <c r="M31" s="236">
        <f t="shared" si="7"/>
        <v>6.1505832449628844E-2</v>
      </c>
      <c r="N31" s="241">
        <f t="shared" si="8"/>
        <v>6.1505832449628844E-2</v>
      </c>
    </row>
    <row r="32" spans="1:14" customFormat="1" ht="13.5" x14ac:dyDescent="0.2">
      <c r="A32" s="124"/>
      <c r="B32" s="235" t="s">
        <v>28</v>
      </c>
      <c r="C32" s="132">
        <v>16</v>
      </c>
      <c r="D32" s="236">
        <f t="shared" si="9"/>
        <v>0.72727272727272729</v>
      </c>
      <c r="E32" s="236">
        <f t="shared" si="2"/>
        <v>3.1620553359683792E-2</v>
      </c>
      <c r="F32" s="236">
        <f t="shared" si="3"/>
        <v>1.6967126193001062E-2</v>
      </c>
      <c r="G32" s="240">
        <f t="shared" si="4"/>
        <v>6</v>
      </c>
      <c r="H32" s="236">
        <f t="shared" si="0"/>
        <v>0.27272727272727271</v>
      </c>
      <c r="I32" s="236">
        <f t="shared" si="5"/>
        <v>1.3729977116704805E-2</v>
      </c>
      <c r="J32" s="236">
        <f t="shared" si="6"/>
        <v>6.3626723223753979E-3</v>
      </c>
      <c r="K32" s="240">
        <v>22</v>
      </c>
      <c r="L32" s="236">
        <f t="shared" si="1"/>
        <v>1</v>
      </c>
      <c r="M32" s="236">
        <f t="shared" si="7"/>
        <v>2.3329798515376459E-2</v>
      </c>
      <c r="N32" s="241">
        <f t="shared" si="8"/>
        <v>2.3329798515376459E-2</v>
      </c>
    </row>
    <row r="33" spans="1:29" customFormat="1" ht="13.5" x14ac:dyDescent="0.2">
      <c r="A33" s="124"/>
      <c r="B33" s="235" t="s">
        <v>14</v>
      </c>
      <c r="C33" s="132">
        <v>25</v>
      </c>
      <c r="D33" s="236">
        <f t="shared" si="9"/>
        <v>0.43859649122807015</v>
      </c>
      <c r="E33" s="236">
        <f t="shared" si="2"/>
        <v>4.9407114624505928E-2</v>
      </c>
      <c r="F33" s="236">
        <f t="shared" si="3"/>
        <v>2.6511134676564158E-2</v>
      </c>
      <c r="G33" s="240">
        <f t="shared" si="4"/>
        <v>32</v>
      </c>
      <c r="H33" s="236">
        <f t="shared" si="0"/>
        <v>0.56140350877192979</v>
      </c>
      <c r="I33" s="236">
        <f t="shared" si="5"/>
        <v>7.3226544622425629E-2</v>
      </c>
      <c r="J33" s="236">
        <f t="shared" si="6"/>
        <v>3.3934252386002124E-2</v>
      </c>
      <c r="K33" s="240">
        <v>57</v>
      </c>
      <c r="L33" s="236">
        <f t="shared" si="1"/>
        <v>1</v>
      </c>
      <c r="M33" s="236">
        <f t="shared" si="7"/>
        <v>6.0445387062566275E-2</v>
      </c>
      <c r="N33" s="241">
        <f t="shared" si="8"/>
        <v>6.0445387062566275E-2</v>
      </c>
    </row>
    <row r="34" spans="1:29" customFormat="1" ht="13.5" x14ac:dyDescent="0.2">
      <c r="A34" s="124"/>
      <c r="B34" s="235" t="s">
        <v>39</v>
      </c>
      <c r="C34" s="132">
        <v>2</v>
      </c>
      <c r="D34" s="236">
        <f t="shared" si="9"/>
        <v>0.16666666666666666</v>
      </c>
      <c r="E34" s="236">
        <f t="shared" si="2"/>
        <v>3.952569169960474E-3</v>
      </c>
      <c r="F34" s="236">
        <f t="shared" si="3"/>
        <v>2.1208907741251328E-3</v>
      </c>
      <c r="G34" s="240">
        <f t="shared" si="4"/>
        <v>10</v>
      </c>
      <c r="H34" s="236">
        <f t="shared" si="0"/>
        <v>0.83333333333333337</v>
      </c>
      <c r="I34" s="236">
        <f t="shared" si="5"/>
        <v>2.2883295194508008E-2</v>
      </c>
      <c r="J34" s="236">
        <f t="shared" si="6"/>
        <v>1.0604453870625663E-2</v>
      </c>
      <c r="K34" s="240">
        <v>12</v>
      </c>
      <c r="L34" s="236">
        <f t="shared" si="1"/>
        <v>1</v>
      </c>
      <c r="M34" s="236">
        <f t="shared" si="7"/>
        <v>1.2725344644750796E-2</v>
      </c>
      <c r="N34" s="241">
        <f t="shared" si="8"/>
        <v>1.2725344644750796E-2</v>
      </c>
    </row>
    <row r="35" spans="1:29" customFormat="1" ht="13.5" x14ac:dyDescent="0.2">
      <c r="A35" s="124"/>
      <c r="B35" s="235" t="s">
        <v>10</v>
      </c>
      <c r="C35" s="132">
        <v>10</v>
      </c>
      <c r="D35" s="236">
        <f t="shared" si="9"/>
        <v>0.52631578947368418</v>
      </c>
      <c r="E35" s="236">
        <f t="shared" si="2"/>
        <v>1.9762845849802372E-2</v>
      </c>
      <c r="F35" s="236">
        <f t="shared" si="3"/>
        <v>1.0604453870625663E-2</v>
      </c>
      <c r="G35" s="240">
        <f t="shared" si="4"/>
        <v>9</v>
      </c>
      <c r="H35" s="236">
        <f t="shared" si="0"/>
        <v>0.47368421052631576</v>
      </c>
      <c r="I35" s="236">
        <f t="shared" si="5"/>
        <v>2.0594965675057208E-2</v>
      </c>
      <c r="J35" s="236">
        <f t="shared" si="6"/>
        <v>9.5440084835630972E-3</v>
      </c>
      <c r="K35" s="240">
        <v>19</v>
      </c>
      <c r="L35" s="236">
        <f t="shared" si="1"/>
        <v>1</v>
      </c>
      <c r="M35" s="236">
        <f t="shared" si="7"/>
        <v>2.0148462354188761E-2</v>
      </c>
      <c r="N35" s="241">
        <f t="shared" si="8"/>
        <v>2.0148462354188761E-2</v>
      </c>
    </row>
    <row r="36" spans="1:29" customFormat="1" ht="13.5" x14ac:dyDescent="0.2">
      <c r="A36" s="124"/>
      <c r="B36" s="235" t="s">
        <v>104</v>
      </c>
      <c r="C36" s="132">
        <v>11</v>
      </c>
      <c r="D36" s="236">
        <f t="shared" si="9"/>
        <v>0.7857142857142857</v>
      </c>
      <c r="E36" s="236">
        <f t="shared" si="2"/>
        <v>2.1739130434782608E-2</v>
      </c>
      <c r="F36" s="236">
        <f t="shared" si="3"/>
        <v>1.166489925768823E-2</v>
      </c>
      <c r="G36" s="240">
        <f t="shared" si="4"/>
        <v>3</v>
      </c>
      <c r="H36" s="236">
        <f t="shared" si="0"/>
        <v>0.21428571428571427</v>
      </c>
      <c r="I36" s="236">
        <f t="shared" si="5"/>
        <v>6.8649885583524023E-3</v>
      </c>
      <c r="J36" s="236">
        <f t="shared" si="6"/>
        <v>3.1813361611876989E-3</v>
      </c>
      <c r="K36" s="240">
        <v>14</v>
      </c>
      <c r="L36" s="236">
        <f t="shared" si="1"/>
        <v>1</v>
      </c>
      <c r="M36" s="236">
        <f t="shared" si="7"/>
        <v>1.4846235418875928E-2</v>
      </c>
      <c r="N36" s="241">
        <f t="shared" si="8"/>
        <v>1.4846235418875928E-2</v>
      </c>
    </row>
    <row r="37" spans="1:29" customFormat="1" ht="13.5" x14ac:dyDescent="0.25">
      <c r="A37" s="124"/>
      <c r="B37" s="242"/>
      <c r="C37" s="137"/>
      <c r="D37" s="236"/>
      <c r="E37" s="139"/>
      <c r="F37" s="139"/>
      <c r="G37" s="243"/>
      <c r="H37" s="236"/>
      <c r="I37" s="139"/>
      <c r="J37" s="139"/>
      <c r="K37" s="243"/>
      <c r="L37" s="236"/>
      <c r="M37" s="139"/>
      <c r="N37" s="135"/>
    </row>
    <row r="38" spans="1:29" customFormat="1" ht="13.5" x14ac:dyDescent="0.25">
      <c r="A38" s="141"/>
      <c r="B38" s="244" t="s">
        <v>6</v>
      </c>
      <c r="C38" s="143">
        <f>SUM(C7:C37)</f>
        <v>506</v>
      </c>
      <c r="D38" s="245">
        <f t="shared" si="9"/>
        <v>0.53658536585365857</v>
      </c>
      <c r="E38" s="246">
        <v>1</v>
      </c>
      <c r="F38" s="245">
        <f>C38/$K$38</f>
        <v>0.53658536585365857</v>
      </c>
      <c r="G38" s="247">
        <f>SUM(G7:G36)</f>
        <v>437</v>
      </c>
      <c r="H38" s="245">
        <f t="shared" si="0"/>
        <v>0.46341463414634149</v>
      </c>
      <c r="I38" s="246">
        <v>1</v>
      </c>
      <c r="J38" s="245">
        <f>G38/$K$38</f>
        <v>0.46341463414634149</v>
      </c>
      <c r="K38" s="247">
        <f>SUM(K7:K36)</f>
        <v>943</v>
      </c>
      <c r="L38" s="245">
        <f t="shared" si="1"/>
        <v>1</v>
      </c>
      <c r="M38" s="246">
        <v>1</v>
      </c>
      <c r="N38" s="248">
        <f>K38/$K$38</f>
        <v>1</v>
      </c>
    </row>
    <row r="39" spans="1:29" customFormat="1" ht="11.25" x14ac:dyDescent="0.2"/>
    <row r="40" spans="1:29" x14ac:dyDescent="0.2">
      <c r="A40" s="52" t="s">
        <v>103</v>
      </c>
      <c r="S40" s="259"/>
      <c r="T40" s="259"/>
      <c r="V40" s="259"/>
      <c r="W40" s="259"/>
      <c r="Y40" s="259"/>
      <c r="Z40" s="259"/>
      <c r="AB40" s="259"/>
      <c r="AC40" s="259"/>
    </row>
    <row r="41" spans="1:29" ht="13.15" customHeight="1" x14ac:dyDescent="0.2">
      <c r="A41" s="254" t="s">
        <v>0</v>
      </c>
      <c r="B41" s="255" t="s">
        <v>0</v>
      </c>
      <c r="C41" s="286" t="s">
        <v>110</v>
      </c>
      <c r="D41" s="287"/>
      <c r="E41" s="287"/>
      <c r="F41" s="288"/>
    </row>
    <row r="42" spans="1:29" ht="12.75" x14ac:dyDescent="0.2">
      <c r="A42" s="256"/>
      <c r="B42" s="46"/>
      <c r="C42" s="286" t="s">
        <v>35</v>
      </c>
      <c r="D42" s="287"/>
      <c r="E42" s="287"/>
      <c r="F42" s="288"/>
    </row>
    <row r="43" spans="1:29" ht="12.75" x14ac:dyDescent="0.2">
      <c r="A43" s="257"/>
      <c r="B43" s="258"/>
      <c r="C43" s="262" t="s">
        <v>42</v>
      </c>
      <c r="D43" s="263" t="s">
        <v>32</v>
      </c>
      <c r="E43" s="263" t="s">
        <v>43</v>
      </c>
      <c r="F43" s="264" t="s">
        <v>31</v>
      </c>
    </row>
    <row r="44" spans="1:29" ht="13.15" customHeight="1" x14ac:dyDescent="0.2">
      <c r="A44" s="250" t="s">
        <v>34</v>
      </c>
      <c r="B44" s="251" t="s">
        <v>8</v>
      </c>
      <c r="C44" s="252">
        <f t="shared" ref="C44:C73" si="10">C7</f>
        <v>13</v>
      </c>
      <c r="D44" s="253">
        <f t="shared" ref="D44:D73" si="11">C44/$K$38</f>
        <v>1.3785790031813362E-2</v>
      </c>
      <c r="E44" s="252">
        <f t="shared" ref="E44:E73" si="12">$K7-C44</f>
        <v>23</v>
      </c>
      <c r="F44" s="253">
        <f t="shared" ref="F44:F73" si="13">E44/$K$38</f>
        <v>2.4390243902439025E-2</v>
      </c>
    </row>
    <row r="45" spans="1:29" ht="13.15" customHeight="1" x14ac:dyDescent="0.2">
      <c r="A45" s="154"/>
      <c r="B45" s="153" t="s">
        <v>9</v>
      </c>
      <c r="C45" s="48">
        <f t="shared" si="10"/>
        <v>16</v>
      </c>
      <c r="D45" s="49">
        <f t="shared" si="11"/>
        <v>1.6967126193001062E-2</v>
      </c>
      <c r="E45" s="48">
        <f t="shared" si="12"/>
        <v>17</v>
      </c>
      <c r="F45" s="49">
        <f t="shared" si="13"/>
        <v>1.8027571580063628E-2</v>
      </c>
    </row>
    <row r="46" spans="1:29" ht="13.15" customHeight="1" x14ac:dyDescent="0.2">
      <c r="A46" s="154"/>
      <c r="B46" s="153" t="s">
        <v>45</v>
      </c>
      <c r="C46" s="48">
        <f t="shared" si="10"/>
        <v>4</v>
      </c>
      <c r="D46" s="49">
        <f t="shared" si="11"/>
        <v>4.2417815482502655E-3</v>
      </c>
      <c r="E46" s="48">
        <f t="shared" si="12"/>
        <v>1</v>
      </c>
      <c r="F46" s="49">
        <f t="shared" si="13"/>
        <v>1.0604453870625664E-3</v>
      </c>
    </row>
    <row r="47" spans="1:29" ht="13.15" customHeight="1" x14ac:dyDescent="0.2">
      <c r="A47" s="154"/>
      <c r="B47" s="153" t="s">
        <v>46</v>
      </c>
      <c r="C47" s="48">
        <f t="shared" si="10"/>
        <v>28</v>
      </c>
      <c r="D47" s="49">
        <f t="shared" si="11"/>
        <v>2.9692470837751856E-2</v>
      </c>
      <c r="E47" s="48">
        <f t="shared" si="12"/>
        <v>27</v>
      </c>
      <c r="F47" s="49">
        <f t="shared" si="13"/>
        <v>2.863202545068929E-2</v>
      </c>
    </row>
    <row r="48" spans="1:29" ht="13.15" customHeight="1" x14ac:dyDescent="0.2">
      <c r="A48" s="154"/>
      <c r="B48" s="153" t="s">
        <v>19</v>
      </c>
      <c r="C48" s="48">
        <f t="shared" si="10"/>
        <v>18</v>
      </c>
      <c r="D48" s="49">
        <f t="shared" si="11"/>
        <v>1.9088016967126194E-2</v>
      </c>
      <c r="E48" s="48">
        <f t="shared" si="12"/>
        <v>18</v>
      </c>
      <c r="F48" s="49">
        <f t="shared" si="13"/>
        <v>1.9088016967126194E-2</v>
      </c>
    </row>
    <row r="49" spans="1:15" ht="13.15" customHeight="1" x14ac:dyDescent="0.2">
      <c r="A49" s="154"/>
      <c r="B49" s="153" t="s">
        <v>11</v>
      </c>
      <c r="C49" s="48">
        <f t="shared" si="10"/>
        <v>25</v>
      </c>
      <c r="D49" s="49">
        <f t="shared" si="11"/>
        <v>2.6511134676564158E-2</v>
      </c>
      <c r="E49" s="48">
        <f t="shared" si="12"/>
        <v>16</v>
      </c>
      <c r="F49" s="49">
        <f t="shared" si="13"/>
        <v>1.6967126193001062E-2</v>
      </c>
      <c r="L49" s="259"/>
      <c r="M49" s="259"/>
      <c r="N49" s="259"/>
      <c r="O49" s="259"/>
    </row>
    <row r="50" spans="1:15" ht="13.15" customHeight="1" x14ac:dyDescent="0.2">
      <c r="A50" s="154"/>
      <c r="B50" s="153" t="s">
        <v>13</v>
      </c>
      <c r="C50" s="48">
        <f t="shared" si="10"/>
        <v>2</v>
      </c>
      <c r="D50" s="49">
        <f t="shared" si="11"/>
        <v>2.1208907741251328E-3</v>
      </c>
      <c r="E50" s="48">
        <f t="shared" si="12"/>
        <v>4</v>
      </c>
      <c r="F50" s="49">
        <f t="shared" si="13"/>
        <v>4.2417815482502655E-3</v>
      </c>
      <c r="L50" s="259"/>
      <c r="M50" s="259"/>
      <c r="N50" s="259"/>
      <c r="O50" s="259"/>
    </row>
    <row r="51" spans="1:15" ht="13.15" customHeight="1" x14ac:dyDescent="0.2">
      <c r="A51" s="154"/>
      <c r="B51" s="153" t="s">
        <v>15</v>
      </c>
      <c r="C51" s="48">
        <f t="shared" si="10"/>
        <v>0</v>
      </c>
      <c r="D51" s="49">
        <f t="shared" si="11"/>
        <v>0</v>
      </c>
      <c r="E51" s="48">
        <f t="shared" si="12"/>
        <v>18</v>
      </c>
      <c r="F51" s="49">
        <f t="shared" si="13"/>
        <v>1.9088016967126194E-2</v>
      </c>
      <c r="L51" s="259"/>
      <c r="M51" s="259"/>
      <c r="N51" s="259"/>
      <c r="O51" s="259"/>
    </row>
    <row r="52" spans="1:15" ht="13.15" customHeight="1" x14ac:dyDescent="0.2">
      <c r="A52" s="154"/>
      <c r="B52" s="153" t="s">
        <v>16</v>
      </c>
      <c r="C52" s="48">
        <f t="shared" si="10"/>
        <v>14</v>
      </c>
      <c r="D52" s="49">
        <f t="shared" si="11"/>
        <v>1.4846235418875928E-2</v>
      </c>
      <c r="E52" s="48">
        <f t="shared" si="12"/>
        <v>24</v>
      </c>
      <c r="F52" s="49">
        <f t="shared" si="13"/>
        <v>2.5450689289501591E-2</v>
      </c>
      <c r="L52" s="259"/>
      <c r="M52" s="259"/>
      <c r="N52" s="259"/>
      <c r="O52" s="259"/>
    </row>
    <row r="53" spans="1:15" ht="13.15" customHeight="1" x14ac:dyDescent="0.2">
      <c r="A53" s="154"/>
      <c r="B53" s="153" t="s">
        <v>17</v>
      </c>
      <c r="C53" s="48">
        <f t="shared" si="10"/>
        <v>4</v>
      </c>
      <c r="D53" s="49">
        <f t="shared" si="11"/>
        <v>4.2417815482502655E-3</v>
      </c>
      <c r="E53" s="48">
        <f t="shared" si="12"/>
        <v>11</v>
      </c>
      <c r="F53" s="49">
        <f t="shared" si="13"/>
        <v>1.166489925768823E-2</v>
      </c>
      <c r="L53" s="259"/>
      <c r="M53" s="259"/>
      <c r="N53" s="259"/>
      <c r="O53" s="259"/>
    </row>
    <row r="54" spans="1:15" ht="13.15" customHeight="1" x14ac:dyDescent="0.2">
      <c r="A54" s="154"/>
      <c r="B54" s="153" t="s">
        <v>47</v>
      </c>
      <c r="C54" s="48">
        <f t="shared" si="10"/>
        <v>11</v>
      </c>
      <c r="D54" s="49">
        <f t="shared" si="11"/>
        <v>1.166489925768823E-2</v>
      </c>
      <c r="E54" s="48">
        <f t="shared" si="12"/>
        <v>5</v>
      </c>
      <c r="F54" s="49">
        <f t="shared" si="13"/>
        <v>5.3022269353128317E-3</v>
      </c>
      <c r="L54" s="259"/>
      <c r="M54" s="259"/>
      <c r="N54" s="259"/>
      <c r="O54" s="259"/>
    </row>
    <row r="55" spans="1:15" ht="13.15" customHeight="1" x14ac:dyDescent="0.2">
      <c r="A55" s="154"/>
      <c r="B55" s="153" t="s">
        <v>12</v>
      </c>
      <c r="C55" s="48">
        <f t="shared" si="10"/>
        <v>21</v>
      </c>
      <c r="D55" s="49">
        <f t="shared" si="11"/>
        <v>2.2269353128313893E-2</v>
      </c>
      <c r="E55" s="48">
        <f t="shared" si="12"/>
        <v>79</v>
      </c>
      <c r="F55" s="49">
        <f t="shared" si="13"/>
        <v>8.3775185577942737E-2</v>
      </c>
      <c r="L55" s="259"/>
      <c r="M55" s="259"/>
      <c r="N55" s="259"/>
      <c r="O55" s="259"/>
    </row>
    <row r="56" spans="1:15" ht="13.15" customHeight="1" x14ac:dyDescent="0.2">
      <c r="A56" s="154"/>
      <c r="B56" s="153" t="s">
        <v>18</v>
      </c>
      <c r="C56" s="48">
        <f t="shared" si="10"/>
        <v>27</v>
      </c>
      <c r="D56" s="49">
        <f t="shared" si="11"/>
        <v>2.863202545068929E-2</v>
      </c>
      <c r="E56" s="48">
        <f t="shared" si="12"/>
        <v>4</v>
      </c>
      <c r="F56" s="49">
        <f t="shared" si="13"/>
        <v>4.2417815482502655E-3</v>
      </c>
      <c r="L56" s="259"/>
      <c r="M56" s="259"/>
      <c r="N56" s="259"/>
      <c r="O56" s="259"/>
    </row>
    <row r="57" spans="1:15" ht="13.15" customHeight="1" x14ac:dyDescent="0.2">
      <c r="A57" s="154"/>
      <c r="B57" s="153" t="s">
        <v>20</v>
      </c>
      <c r="C57" s="48">
        <f t="shared" si="10"/>
        <v>37</v>
      </c>
      <c r="D57" s="49">
        <f t="shared" si="11"/>
        <v>3.9236479321314952E-2</v>
      </c>
      <c r="E57" s="48">
        <f t="shared" si="12"/>
        <v>9</v>
      </c>
      <c r="F57" s="49">
        <f t="shared" si="13"/>
        <v>9.5440084835630972E-3</v>
      </c>
      <c r="L57" s="259"/>
      <c r="M57" s="259"/>
      <c r="N57" s="259"/>
      <c r="O57" s="259"/>
    </row>
    <row r="58" spans="1:15" ht="13.15" customHeight="1" x14ac:dyDescent="0.2">
      <c r="A58" s="154"/>
      <c r="B58" s="153" t="s">
        <v>21</v>
      </c>
      <c r="C58" s="48">
        <f t="shared" si="10"/>
        <v>19</v>
      </c>
      <c r="D58" s="49">
        <f t="shared" si="11"/>
        <v>2.0148462354188761E-2</v>
      </c>
      <c r="E58" s="48">
        <f t="shared" si="12"/>
        <v>10</v>
      </c>
      <c r="F58" s="49">
        <f t="shared" si="13"/>
        <v>1.0604453870625663E-2</v>
      </c>
      <c r="L58" s="259"/>
      <c r="M58" s="259"/>
      <c r="N58" s="259"/>
      <c r="O58" s="259"/>
    </row>
    <row r="59" spans="1:15" ht="13.15" customHeight="1" x14ac:dyDescent="0.2">
      <c r="A59" s="154"/>
      <c r="B59" s="153" t="s">
        <v>22</v>
      </c>
      <c r="C59" s="48">
        <f t="shared" si="10"/>
        <v>89</v>
      </c>
      <c r="D59" s="49">
        <f t="shared" si="11"/>
        <v>9.4379639448568392E-2</v>
      </c>
      <c r="E59" s="48">
        <f t="shared" si="12"/>
        <v>25</v>
      </c>
      <c r="F59" s="49">
        <f t="shared" si="13"/>
        <v>2.6511134676564158E-2</v>
      </c>
      <c r="L59" s="259"/>
      <c r="M59" s="259"/>
      <c r="N59" s="259"/>
      <c r="O59" s="259"/>
    </row>
    <row r="60" spans="1:15" ht="13.15" customHeight="1" x14ac:dyDescent="0.2">
      <c r="A60" s="154"/>
      <c r="B60" s="153" t="s">
        <v>48</v>
      </c>
      <c r="C60" s="48">
        <f t="shared" si="10"/>
        <v>9</v>
      </c>
      <c r="D60" s="49">
        <f t="shared" si="11"/>
        <v>9.5440084835630972E-3</v>
      </c>
      <c r="E60" s="48">
        <f t="shared" si="12"/>
        <v>19</v>
      </c>
      <c r="F60" s="49">
        <f t="shared" si="13"/>
        <v>2.0148462354188761E-2</v>
      </c>
      <c r="L60" s="259"/>
      <c r="M60" s="259"/>
      <c r="N60" s="259"/>
      <c r="O60" s="259"/>
    </row>
    <row r="61" spans="1:15" ht="13.15" customHeight="1" x14ac:dyDescent="0.2">
      <c r="A61" s="154"/>
      <c r="B61" s="153" t="s">
        <v>23</v>
      </c>
      <c r="C61" s="48">
        <f t="shared" si="10"/>
        <v>0</v>
      </c>
      <c r="D61" s="49">
        <f t="shared" si="11"/>
        <v>0</v>
      </c>
      <c r="E61" s="48">
        <f t="shared" si="12"/>
        <v>3</v>
      </c>
      <c r="F61" s="49">
        <f t="shared" si="13"/>
        <v>3.1813361611876989E-3</v>
      </c>
      <c r="L61" s="259"/>
      <c r="M61" s="259"/>
      <c r="N61" s="259"/>
      <c r="O61" s="259"/>
    </row>
    <row r="62" spans="1:15" ht="13.15" customHeight="1" x14ac:dyDescent="0.2">
      <c r="A62" s="154"/>
      <c r="B62" s="153" t="s">
        <v>29</v>
      </c>
      <c r="C62" s="48">
        <f t="shared" si="10"/>
        <v>2</v>
      </c>
      <c r="D62" s="49">
        <f t="shared" si="11"/>
        <v>2.1208907741251328E-3</v>
      </c>
      <c r="E62" s="48">
        <f t="shared" si="12"/>
        <v>3</v>
      </c>
      <c r="F62" s="49">
        <f t="shared" si="13"/>
        <v>3.1813361611876989E-3</v>
      </c>
      <c r="L62" s="259"/>
      <c r="M62" s="259"/>
      <c r="N62" s="259"/>
      <c r="O62" s="259"/>
    </row>
    <row r="63" spans="1:15" ht="13.15" customHeight="1" x14ac:dyDescent="0.2">
      <c r="A63" s="154"/>
      <c r="B63" s="153" t="s">
        <v>24</v>
      </c>
      <c r="C63" s="48">
        <f t="shared" si="10"/>
        <v>4</v>
      </c>
      <c r="D63" s="49">
        <f t="shared" si="11"/>
        <v>4.2417815482502655E-3</v>
      </c>
      <c r="E63" s="48">
        <f t="shared" si="12"/>
        <v>4</v>
      </c>
      <c r="F63" s="49">
        <f t="shared" si="13"/>
        <v>4.2417815482502655E-3</v>
      </c>
      <c r="L63" s="259"/>
      <c r="M63" s="259"/>
      <c r="N63" s="259"/>
      <c r="O63" s="259"/>
    </row>
    <row r="64" spans="1:15" ht="13.15" customHeight="1" x14ac:dyDescent="0.2">
      <c r="A64" s="154"/>
      <c r="B64" s="153" t="s">
        <v>25</v>
      </c>
      <c r="C64" s="48">
        <f t="shared" si="10"/>
        <v>3</v>
      </c>
      <c r="D64" s="49">
        <f t="shared" si="11"/>
        <v>3.1813361611876989E-3</v>
      </c>
      <c r="E64" s="48">
        <f t="shared" si="12"/>
        <v>10</v>
      </c>
      <c r="F64" s="49">
        <f t="shared" si="13"/>
        <v>1.0604453870625663E-2</v>
      </c>
      <c r="L64" s="259"/>
      <c r="M64" s="259"/>
      <c r="N64" s="259"/>
      <c r="O64" s="259"/>
    </row>
    <row r="65" spans="1:15" ht="13.15" customHeight="1" x14ac:dyDescent="0.2">
      <c r="A65" s="154"/>
      <c r="B65" s="153" t="s">
        <v>26</v>
      </c>
      <c r="C65" s="48">
        <f t="shared" si="10"/>
        <v>17</v>
      </c>
      <c r="D65" s="49">
        <f t="shared" si="11"/>
        <v>1.8027571580063628E-2</v>
      </c>
      <c r="E65" s="48">
        <f t="shared" si="12"/>
        <v>13</v>
      </c>
      <c r="F65" s="49">
        <f t="shared" si="13"/>
        <v>1.3785790031813362E-2</v>
      </c>
      <c r="L65" s="259"/>
      <c r="M65" s="259"/>
      <c r="N65" s="259"/>
      <c r="O65" s="259"/>
    </row>
    <row r="66" spans="1:15" ht="13.15" customHeight="1" x14ac:dyDescent="0.2">
      <c r="A66" s="154"/>
      <c r="B66" s="153" t="s">
        <v>49</v>
      </c>
      <c r="C66" s="48">
        <f t="shared" si="10"/>
        <v>16</v>
      </c>
      <c r="D66" s="49">
        <f t="shared" si="11"/>
        <v>1.6967126193001062E-2</v>
      </c>
      <c r="E66" s="48">
        <f t="shared" si="12"/>
        <v>10</v>
      </c>
      <c r="F66" s="49">
        <f t="shared" si="13"/>
        <v>1.0604453870625663E-2</v>
      </c>
      <c r="L66" s="259"/>
      <c r="M66" s="259"/>
      <c r="N66" s="259"/>
      <c r="O66" s="259"/>
    </row>
    <row r="67" spans="1:15" ht="13.15" customHeight="1" x14ac:dyDescent="0.2">
      <c r="A67" s="154"/>
      <c r="B67" s="153" t="s">
        <v>50</v>
      </c>
      <c r="C67" s="48">
        <f t="shared" si="10"/>
        <v>23</v>
      </c>
      <c r="D67" s="49">
        <f t="shared" si="11"/>
        <v>2.4390243902439025E-2</v>
      </c>
      <c r="E67" s="48">
        <f t="shared" si="12"/>
        <v>6</v>
      </c>
      <c r="F67" s="49">
        <f t="shared" si="13"/>
        <v>6.3626723223753979E-3</v>
      </c>
      <c r="L67" s="259"/>
      <c r="M67" s="259"/>
      <c r="N67" s="259"/>
      <c r="O67" s="259"/>
    </row>
    <row r="68" spans="1:15" ht="13.15" customHeight="1" x14ac:dyDescent="0.2">
      <c r="A68" s="154"/>
      <c r="B68" s="153" t="s">
        <v>44</v>
      </c>
      <c r="C68" s="48">
        <f t="shared" si="10"/>
        <v>40</v>
      </c>
      <c r="D68" s="49">
        <f t="shared" si="11"/>
        <v>4.2417815482502653E-2</v>
      </c>
      <c r="E68" s="48">
        <f t="shared" si="12"/>
        <v>18</v>
      </c>
      <c r="F68" s="49">
        <f t="shared" si="13"/>
        <v>1.9088016967126194E-2</v>
      </c>
      <c r="L68" s="259"/>
      <c r="M68" s="259"/>
      <c r="N68" s="259"/>
      <c r="O68" s="259"/>
    </row>
    <row r="69" spans="1:15" ht="13.15" customHeight="1" x14ac:dyDescent="0.2">
      <c r="A69" s="154"/>
      <c r="B69" s="153" t="s">
        <v>28</v>
      </c>
      <c r="C69" s="48">
        <f t="shared" si="10"/>
        <v>16</v>
      </c>
      <c r="D69" s="49">
        <f t="shared" si="11"/>
        <v>1.6967126193001062E-2</v>
      </c>
      <c r="E69" s="48">
        <f t="shared" si="12"/>
        <v>6</v>
      </c>
      <c r="F69" s="49">
        <f t="shared" si="13"/>
        <v>6.3626723223753979E-3</v>
      </c>
      <c r="L69" s="259"/>
      <c r="M69" s="259"/>
      <c r="N69" s="259"/>
      <c r="O69" s="259"/>
    </row>
    <row r="70" spans="1:15" ht="13.15" customHeight="1" x14ac:dyDescent="0.2">
      <c r="A70" s="154"/>
      <c r="B70" s="153" t="s">
        <v>14</v>
      </c>
      <c r="C70" s="48">
        <f t="shared" si="10"/>
        <v>25</v>
      </c>
      <c r="D70" s="49">
        <f t="shared" si="11"/>
        <v>2.6511134676564158E-2</v>
      </c>
      <c r="E70" s="48">
        <f t="shared" si="12"/>
        <v>32</v>
      </c>
      <c r="F70" s="49">
        <f t="shared" si="13"/>
        <v>3.3934252386002124E-2</v>
      </c>
      <c r="L70" s="259"/>
      <c r="M70" s="259"/>
      <c r="N70" s="259"/>
      <c r="O70" s="259"/>
    </row>
    <row r="71" spans="1:15" ht="13.15" customHeight="1" x14ac:dyDescent="0.2">
      <c r="A71" s="154"/>
      <c r="B71" s="153" t="s">
        <v>39</v>
      </c>
      <c r="C71" s="48">
        <f t="shared" si="10"/>
        <v>2</v>
      </c>
      <c r="D71" s="49">
        <f t="shared" si="11"/>
        <v>2.1208907741251328E-3</v>
      </c>
      <c r="E71" s="48">
        <f t="shared" si="12"/>
        <v>10</v>
      </c>
      <c r="F71" s="49">
        <f t="shared" si="13"/>
        <v>1.0604453870625663E-2</v>
      </c>
      <c r="L71" s="259"/>
      <c r="M71" s="259"/>
      <c r="N71" s="259"/>
      <c r="O71" s="259"/>
    </row>
    <row r="72" spans="1:15" ht="13.15" customHeight="1" x14ac:dyDescent="0.2">
      <c r="A72" s="154"/>
      <c r="B72" s="153" t="s">
        <v>10</v>
      </c>
      <c r="C72" s="48">
        <f t="shared" si="10"/>
        <v>10</v>
      </c>
      <c r="D72" s="49">
        <f t="shared" si="11"/>
        <v>1.0604453870625663E-2</v>
      </c>
      <c r="E72" s="48">
        <f t="shared" si="12"/>
        <v>9</v>
      </c>
      <c r="F72" s="49">
        <f t="shared" si="13"/>
        <v>9.5440084835630972E-3</v>
      </c>
      <c r="L72" s="259"/>
      <c r="M72" s="259"/>
      <c r="N72" s="259"/>
      <c r="O72" s="259"/>
    </row>
    <row r="73" spans="1:15" ht="13.15" customHeight="1" x14ac:dyDescent="0.2">
      <c r="A73" s="154"/>
      <c r="B73" s="153" t="s">
        <v>104</v>
      </c>
      <c r="C73" s="48">
        <f t="shared" si="10"/>
        <v>11</v>
      </c>
      <c r="D73" s="49">
        <f t="shared" si="11"/>
        <v>1.166489925768823E-2</v>
      </c>
      <c r="E73" s="48">
        <f t="shared" si="12"/>
        <v>3</v>
      </c>
      <c r="F73" s="49">
        <f t="shared" si="13"/>
        <v>3.1813361611876989E-3</v>
      </c>
      <c r="L73" s="259"/>
      <c r="M73" s="259"/>
      <c r="N73" s="259"/>
      <c r="O73" s="259"/>
    </row>
    <row r="74" spans="1:15" ht="13.15" customHeight="1" x14ac:dyDescent="0.2">
      <c r="A74" s="155"/>
      <c r="B74" s="50"/>
      <c r="C74" s="48"/>
      <c r="D74" s="49"/>
      <c r="E74" s="48"/>
      <c r="F74" s="49"/>
      <c r="L74" s="259"/>
      <c r="M74" s="259"/>
      <c r="N74" s="259"/>
      <c r="O74" s="259"/>
    </row>
    <row r="75" spans="1:15" s="260" customFormat="1" ht="12.75" x14ac:dyDescent="0.2">
      <c r="A75" s="83"/>
      <c r="B75" s="51" t="s">
        <v>6</v>
      </c>
      <c r="C75" s="48">
        <f>C38</f>
        <v>506</v>
      </c>
      <c r="D75" s="49">
        <f>C75/$K$38</f>
        <v>0.53658536585365857</v>
      </c>
      <c r="E75" s="48">
        <f>$K38-C75</f>
        <v>437</v>
      </c>
      <c r="F75" s="49">
        <f>E75/$K$38</f>
        <v>0.46341463414634149</v>
      </c>
      <c r="L75" s="261"/>
      <c r="M75" s="261"/>
      <c r="N75" s="261"/>
      <c r="O75" s="261"/>
    </row>
    <row r="76" spans="1:15" s="68" customFormat="1" ht="12.75" x14ac:dyDescent="0.2">
      <c r="A76" s="45"/>
    </row>
    <row r="77" spans="1:15" ht="13.5" thickBot="1" x14ac:dyDescent="0.25">
      <c r="A77" s="45" t="s">
        <v>40</v>
      </c>
    </row>
    <row r="78" spans="1:15" x14ac:dyDescent="0.2">
      <c r="A78" s="114" t="s">
        <v>0</v>
      </c>
      <c r="B78" s="114"/>
      <c r="C78" s="329" t="s">
        <v>73</v>
      </c>
      <c r="D78" s="329"/>
      <c r="E78" s="329"/>
    </row>
    <row r="79" spans="1:15" ht="23.25" thickBot="1" x14ac:dyDescent="0.25">
      <c r="A79" s="115"/>
      <c r="B79" s="115"/>
      <c r="C79" s="85" t="s">
        <v>74</v>
      </c>
      <c r="D79" s="86" t="s">
        <v>75</v>
      </c>
      <c r="E79" s="87" t="s">
        <v>76</v>
      </c>
    </row>
    <row r="80" spans="1:15" ht="13.5" x14ac:dyDescent="0.2">
      <c r="A80" s="106" t="s">
        <v>34</v>
      </c>
      <c r="B80" s="88" t="s">
        <v>8</v>
      </c>
      <c r="C80" s="89">
        <v>15</v>
      </c>
      <c r="D80" s="90">
        <v>2.2666666666666666</v>
      </c>
      <c r="E80" s="91">
        <v>0.70373155054899672</v>
      </c>
    </row>
    <row r="81" spans="1:5" ht="13.5" x14ac:dyDescent="0.2">
      <c r="A81" s="112"/>
      <c r="B81" s="27" t="s">
        <v>9</v>
      </c>
      <c r="C81" s="92">
        <v>6</v>
      </c>
      <c r="D81" s="93">
        <v>2.8333333333333335</v>
      </c>
      <c r="E81" s="94">
        <v>1.4719601443879746</v>
      </c>
    </row>
    <row r="82" spans="1:5" ht="13.5" x14ac:dyDescent="0.2">
      <c r="A82" s="112"/>
      <c r="B82" s="27" t="s">
        <v>19</v>
      </c>
      <c r="C82" s="92">
        <v>10</v>
      </c>
      <c r="D82" s="93">
        <v>2.5</v>
      </c>
      <c r="E82" s="94">
        <v>1.509230856356236</v>
      </c>
    </row>
    <row r="83" spans="1:5" ht="13.5" x14ac:dyDescent="0.2">
      <c r="A83" s="112"/>
      <c r="B83" s="27" t="s">
        <v>11</v>
      </c>
      <c r="C83" s="92">
        <v>0</v>
      </c>
      <c r="D83" s="93" t="s">
        <v>77</v>
      </c>
      <c r="E83" s="94" t="s">
        <v>77</v>
      </c>
    </row>
    <row r="84" spans="1:5" ht="13.5" x14ac:dyDescent="0.2">
      <c r="A84" s="112"/>
      <c r="B84" s="27" t="s">
        <v>13</v>
      </c>
      <c r="C84" s="92">
        <v>5</v>
      </c>
      <c r="D84" s="93">
        <v>2.6</v>
      </c>
      <c r="E84" s="94">
        <v>0.89442719099991586</v>
      </c>
    </row>
    <row r="85" spans="1:5" ht="13.5" x14ac:dyDescent="0.2">
      <c r="A85" s="112"/>
      <c r="B85" s="27" t="s">
        <v>15</v>
      </c>
      <c r="C85" s="92">
        <v>7</v>
      </c>
      <c r="D85" s="93">
        <v>2.1428571428571428</v>
      </c>
      <c r="E85" s="94">
        <v>1.0690449676496976</v>
      </c>
    </row>
    <row r="86" spans="1:5" ht="13.5" x14ac:dyDescent="0.2">
      <c r="A86" s="112"/>
      <c r="B86" s="27" t="s">
        <v>16</v>
      </c>
      <c r="C86" s="92">
        <v>12</v>
      </c>
      <c r="D86" s="93">
        <v>3.0833333333333335</v>
      </c>
      <c r="E86" s="94">
        <v>0.99620491989562188</v>
      </c>
    </row>
    <row r="87" spans="1:5" ht="13.5" x14ac:dyDescent="0.2">
      <c r="A87" s="112"/>
      <c r="B87" s="27" t="s">
        <v>17</v>
      </c>
      <c r="C87" s="92">
        <v>8</v>
      </c>
      <c r="D87" s="93">
        <v>2.5</v>
      </c>
      <c r="E87" s="94">
        <v>0.7559289460184544</v>
      </c>
    </row>
    <row r="88" spans="1:5" ht="13.5" x14ac:dyDescent="0.2">
      <c r="A88" s="112"/>
      <c r="B88" s="27" t="s">
        <v>12</v>
      </c>
      <c r="C88" s="92">
        <v>60</v>
      </c>
      <c r="D88" s="93">
        <v>2.65</v>
      </c>
      <c r="E88" s="94">
        <v>1.1172757424851587</v>
      </c>
    </row>
    <row r="89" spans="1:5" ht="13.5" x14ac:dyDescent="0.2">
      <c r="A89" s="112"/>
      <c r="B89" s="27" t="s">
        <v>18</v>
      </c>
      <c r="C89" s="92">
        <v>11</v>
      </c>
      <c r="D89" s="93">
        <v>2.9090909090909087</v>
      </c>
      <c r="E89" s="94">
        <v>1.044465935734187</v>
      </c>
    </row>
    <row r="90" spans="1:5" ht="13.5" x14ac:dyDescent="0.2">
      <c r="A90" s="112"/>
      <c r="B90" s="27" t="s">
        <v>20</v>
      </c>
      <c r="C90" s="92">
        <v>10</v>
      </c>
      <c r="D90" s="93">
        <v>2.7</v>
      </c>
      <c r="E90" s="94">
        <v>1.2516655570345725</v>
      </c>
    </row>
    <row r="91" spans="1:5" ht="13.5" x14ac:dyDescent="0.2">
      <c r="A91" s="112"/>
      <c r="B91" s="27" t="s">
        <v>21</v>
      </c>
      <c r="C91" s="92">
        <v>19</v>
      </c>
      <c r="D91" s="93">
        <v>2.8421052631578947</v>
      </c>
      <c r="E91" s="94">
        <v>0.50145985712127905</v>
      </c>
    </row>
    <row r="92" spans="1:5" ht="13.5" x14ac:dyDescent="0.2">
      <c r="A92" s="112"/>
      <c r="B92" s="27" t="s">
        <v>22</v>
      </c>
      <c r="C92" s="92">
        <v>3</v>
      </c>
      <c r="D92" s="93">
        <v>3</v>
      </c>
      <c r="E92" s="94">
        <v>0</v>
      </c>
    </row>
    <row r="93" spans="1:5" ht="13.5" x14ac:dyDescent="0.2">
      <c r="A93" s="112"/>
      <c r="B93" s="27" t="s">
        <v>23</v>
      </c>
      <c r="C93" s="92">
        <v>1</v>
      </c>
      <c r="D93" s="93">
        <v>3</v>
      </c>
      <c r="E93" s="94" t="s">
        <v>77</v>
      </c>
    </row>
    <row r="94" spans="1:5" ht="13.5" x14ac:dyDescent="0.2">
      <c r="A94" s="112"/>
      <c r="B94" s="27" t="s">
        <v>29</v>
      </c>
      <c r="C94" s="92">
        <v>2</v>
      </c>
      <c r="D94" s="93">
        <v>2.5</v>
      </c>
      <c r="E94" s="94">
        <v>0.70710678118654757</v>
      </c>
    </row>
    <row r="95" spans="1:5" ht="13.5" x14ac:dyDescent="0.2">
      <c r="A95" s="112"/>
      <c r="B95" s="27" t="s">
        <v>24</v>
      </c>
      <c r="C95" s="92">
        <v>19</v>
      </c>
      <c r="D95" s="93">
        <v>3.2105263157894739</v>
      </c>
      <c r="E95" s="94">
        <v>1.0316624861746777</v>
      </c>
    </row>
    <row r="96" spans="1:5" ht="13.5" x14ac:dyDescent="0.2">
      <c r="A96" s="112"/>
      <c r="B96" s="27" t="s">
        <v>25</v>
      </c>
      <c r="C96" s="92">
        <v>4</v>
      </c>
      <c r="D96" s="93">
        <v>2.75</v>
      </c>
      <c r="E96" s="94">
        <v>0.9574271077563381</v>
      </c>
    </row>
    <row r="97" spans="1:5" ht="13.5" x14ac:dyDescent="0.2">
      <c r="A97" s="112"/>
      <c r="B97" s="27" t="s">
        <v>26</v>
      </c>
      <c r="C97" s="92">
        <v>5</v>
      </c>
      <c r="D97" s="93">
        <v>3.2</v>
      </c>
      <c r="E97" s="94">
        <v>1.3038404810405297</v>
      </c>
    </row>
    <row r="98" spans="1:5" ht="13.5" x14ac:dyDescent="0.2">
      <c r="A98" s="112"/>
      <c r="B98" s="27" t="s">
        <v>27</v>
      </c>
      <c r="C98" s="92">
        <v>41</v>
      </c>
      <c r="D98" s="93">
        <v>1.8292682926829269</v>
      </c>
      <c r="E98" s="94">
        <v>0.99755799391289135</v>
      </c>
    </row>
    <row r="99" spans="1:5" ht="13.5" x14ac:dyDescent="0.2">
      <c r="A99" s="112"/>
      <c r="B99" s="27" t="s">
        <v>28</v>
      </c>
      <c r="C99" s="92">
        <v>20</v>
      </c>
      <c r="D99" s="93">
        <v>2.65</v>
      </c>
      <c r="E99" s="94">
        <v>0.87509397991542059</v>
      </c>
    </row>
    <row r="100" spans="1:5" ht="13.5" x14ac:dyDescent="0.2">
      <c r="A100" s="112"/>
      <c r="B100" s="27" t="s">
        <v>14</v>
      </c>
      <c r="C100" s="92">
        <v>30</v>
      </c>
      <c r="D100" s="93">
        <v>2.8</v>
      </c>
      <c r="E100" s="94">
        <v>0.80515579987289765</v>
      </c>
    </row>
    <row r="101" spans="1:5" ht="13.5" x14ac:dyDescent="0.2">
      <c r="A101" s="112"/>
      <c r="B101" s="27" t="s">
        <v>10</v>
      </c>
      <c r="C101" s="95">
        <v>16</v>
      </c>
      <c r="D101" s="96">
        <v>2.5</v>
      </c>
      <c r="E101" s="97">
        <v>1.0954451150103319</v>
      </c>
    </row>
    <row r="102" spans="1:5" ht="13.5" x14ac:dyDescent="0.2">
      <c r="A102" s="112"/>
      <c r="B102" s="27" t="s">
        <v>104</v>
      </c>
      <c r="C102" s="92">
        <v>2</v>
      </c>
      <c r="D102" s="93">
        <v>3.5</v>
      </c>
      <c r="E102" s="94">
        <v>0.70710678118654757</v>
      </c>
    </row>
    <row r="103" spans="1:5" ht="13.5" x14ac:dyDescent="0.2">
      <c r="A103" s="112"/>
      <c r="B103" s="148"/>
      <c r="C103" s="95"/>
      <c r="D103" s="96"/>
      <c r="E103" s="97"/>
    </row>
    <row r="104" spans="1:5" ht="14.25" thickBot="1" x14ac:dyDescent="0.25">
      <c r="A104" s="113"/>
      <c r="B104" s="61" t="s">
        <v>6</v>
      </c>
      <c r="C104" s="98">
        <v>306</v>
      </c>
      <c r="D104" s="99">
        <v>2.6045751633986924</v>
      </c>
      <c r="E104" s="100">
        <v>1.0451348564192242</v>
      </c>
    </row>
    <row r="106" spans="1:5" ht="12.75" thickBot="1" x14ac:dyDescent="0.25"/>
    <row r="107" spans="1:5" ht="13.5" customHeight="1" x14ac:dyDescent="0.2">
      <c r="A107" s="114" t="s">
        <v>0</v>
      </c>
      <c r="B107" s="114"/>
      <c r="C107" s="329" t="s">
        <v>78</v>
      </c>
      <c r="D107" s="329"/>
      <c r="E107" s="329"/>
    </row>
    <row r="108" spans="1:5" ht="23.25" thickBot="1" x14ac:dyDescent="0.25">
      <c r="A108" s="115"/>
      <c r="B108" s="115"/>
      <c r="C108" s="85" t="s">
        <v>74</v>
      </c>
      <c r="D108" s="86" t="s">
        <v>75</v>
      </c>
      <c r="E108" s="87" t="s">
        <v>76</v>
      </c>
    </row>
    <row r="109" spans="1:5" ht="13.5" x14ac:dyDescent="0.2">
      <c r="A109" s="106" t="s">
        <v>34</v>
      </c>
      <c r="B109" s="88" t="s">
        <v>8</v>
      </c>
      <c r="C109" s="89">
        <v>16</v>
      </c>
      <c r="D109" s="90">
        <v>2.9375</v>
      </c>
      <c r="E109" s="91">
        <v>0.8539125638299665</v>
      </c>
    </row>
    <row r="110" spans="1:5" ht="13.5" x14ac:dyDescent="0.2">
      <c r="A110" s="112"/>
      <c r="B110" s="27" t="s">
        <v>9</v>
      </c>
      <c r="C110" s="92">
        <v>6</v>
      </c>
      <c r="D110" s="93">
        <v>3</v>
      </c>
      <c r="E110" s="94">
        <v>0.89442719099991597</v>
      </c>
    </row>
    <row r="111" spans="1:5" ht="13.5" x14ac:dyDescent="0.2">
      <c r="A111" s="112"/>
      <c r="B111" s="27" t="s">
        <v>19</v>
      </c>
      <c r="C111" s="92">
        <v>12</v>
      </c>
      <c r="D111" s="93">
        <v>3.25</v>
      </c>
      <c r="E111" s="94">
        <v>1.6025547785276539</v>
      </c>
    </row>
    <row r="112" spans="1:5" ht="13.5" x14ac:dyDescent="0.2">
      <c r="A112" s="112"/>
      <c r="B112" s="27" t="s">
        <v>11</v>
      </c>
      <c r="C112" s="92">
        <v>0</v>
      </c>
      <c r="D112" s="93" t="s">
        <v>77</v>
      </c>
      <c r="E112" s="94" t="s">
        <v>77</v>
      </c>
    </row>
    <row r="113" spans="1:5" ht="13.5" x14ac:dyDescent="0.2">
      <c r="A113" s="112"/>
      <c r="B113" s="27" t="s">
        <v>13</v>
      </c>
      <c r="C113" s="92">
        <v>5</v>
      </c>
      <c r="D113" s="93">
        <v>3.2</v>
      </c>
      <c r="E113" s="94">
        <v>0.83666002653407556</v>
      </c>
    </row>
    <row r="114" spans="1:5" ht="13.5" x14ac:dyDescent="0.2">
      <c r="A114" s="112"/>
      <c r="B114" s="27" t="s">
        <v>15</v>
      </c>
      <c r="C114" s="92">
        <v>7</v>
      </c>
      <c r="D114" s="93">
        <v>1.7142857142857142</v>
      </c>
      <c r="E114" s="94">
        <v>1.1126972805283735</v>
      </c>
    </row>
    <row r="115" spans="1:5" ht="13.5" x14ac:dyDescent="0.2">
      <c r="A115" s="112"/>
      <c r="B115" s="27" t="s">
        <v>16</v>
      </c>
      <c r="C115" s="92">
        <v>13</v>
      </c>
      <c r="D115" s="93">
        <v>3.384615384615385</v>
      </c>
      <c r="E115" s="94">
        <v>0.96076892283052284</v>
      </c>
    </row>
    <row r="116" spans="1:5" ht="13.5" x14ac:dyDescent="0.2">
      <c r="A116" s="112"/>
      <c r="B116" s="27" t="s">
        <v>17</v>
      </c>
      <c r="C116" s="92">
        <v>8</v>
      </c>
      <c r="D116" s="93">
        <v>2.875</v>
      </c>
      <c r="E116" s="94">
        <v>0.99103120896511487</v>
      </c>
    </row>
    <row r="117" spans="1:5" ht="13.5" x14ac:dyDescent="0.2">
      <c r="A117" s="112"/>
      <c r="B117" s="27" t="s">
        <v>12</v>
      </c>
      <c r="C117" s="92">
        <v>60</v>
      </c>
      <c r="D117" s="93">
        <v>2.8166666666666664</v>
      </c>
      <c r="E117" s="94">
        <v>1.0166689821220274</v>
      </c>
    </row>
    <row r="118" spans="1:5" ht="13.5" x14ac:dyDescent="0.2">
      <c r="A118" s="112"/>
      <c r="B118" s="27" t="s">
        <v>18</v>
      </c>
      <c r="C118" s="92">
        <v>11</v>
      </c>
      <c r="D118" s="93">
        <v>3</v>
      </c>
      <c r="E118" s="94">
        <v>1.1832159566199232</v>
      </c>
    </row>
    <row r="119" spans="1:5" ht="13.5" x14ac:dyDescent="0.2">
      <c r="A119" s="112"/>
      <c r="B119" s="27" t="s">
        <v>20</v>
      </c>
      <c r="C119" s="92">
        <v>4</v>
      </c>
      <c r="D119" s="93">
        <v>2.25</v>
      </c>
      <c r="E119" s="94">
        <v>1.5</v>
      </c>
    </row>
    <row r="120" spans="1:5" ht="13.5" x14ac:dyDescent="0.2">
      <c r="A120" s="112"/>
      <c r="B120" s="27" t="s">
        <v>21</v>
      </c>
      <c r="C120" s="92">
        <v>19</v>
      </c>
      <c r="D120" s="93">
        <v>3.1578947368421058</v>
      </c>
      <c r="E120" s="94">
        <v>0.76471911290187256</v>
      </c>
    </row>
    <row r="121" spans="1:5" ht="13.5" x14ac:dyDescent="0.2">
      <c r="A121" s="112"/>
      <c r="B121" s="27" t="s">
        <v>22</v>
      </c>
      <c r="C121" s="92">
        <v>3</v>
      </c>
      <c r="D121" s="93">
        <v>3.3333333333333335</v>
      </c>
      <c r="E121" s="94">
        <v>0.57735026918962573</v>
      </c>
    </row>
    <row r="122" spans="1:5" ht="13.5" x14ac:dyDescent="0.2">
      <c r="A122" s="112"/>
      <c r="B122" s="27" t="s">
        <v>23</v>
      </c>
      <c r="C122" s="92">
        <v>1</v>
      </c>
      <c r="D122" s="93">
        <v>3</v>
      </c>
      <c r="E122" s="94" t="s">
        <v>77</v>
      </c>
    </row>
    <row r="123" spans="1:5" ht="13.5" x14ac:dyDescent="0.2">
      <c r="A123" s="112"/>
      <c r="B123" s="27" t="s">
        <v>29</v>
      </c>
      <c r="C123" s="92">
        <v>2</v>
      </c>
      <c r="D123" s="93">
        <v>4</v>
      </c>
      <c r="E123" s="94">
        <v>0</v>
      </c>
    </row>
    <row r="124" spans="1:5" ht="13.5" x14ac:dyDescent="0.2">
      <c r="A124" s="112"/>
      <c r="B124" s="27" t="s">
        <v>24</v>
      </c>
      <c r="C124" s="92">
        <v>19</v>
      </c>
      <c r="D124" s="93">
        <v>3.3157894736842106</v>
      </c>
      <c r="E124" s="94">
        <v>1.0568628408301075</v>
      </c>
    </row>
    <row r="125" spans="1:5" ht="13.5" x14ac:dyDescent="0.2">
      <c r="A125" s="112"/>
      <c r="B125" s="27" t="s">
        <v>25</v>
      </c>
      <c r="C125" s="92">
        <v>4</v>
      </c>
      <c r="D125" s="93">
        <v>2.75</v>
      </c>
      <c r="E125" s="94">
        <v>0.5</v>
      </c>
    </row>
    <row r="126" spans="1:5" ht="13.5" x14ac:dyDescent="0.2">
      <c r="A126" s="112"/>
      <c r="B126" s="27" t="s">
        <v>26</v>
      </c>
      <c r="C126" s="92">
        <v>6</v>
      </c>
      <c r="D126" s="93">
        <v>3.166666666666667</v>
      </c>
      <c r="E126" s="94">
        <v>1.3291601358251257</v>
      </c>
    </row>
    <row r="127" spans="1:5" ht="13.5" x14ac:dyDescent="0.2">
      <c r="A127" s="112"/>
      <c r="B127" s="27" t="s">
        <v>27</v>
      </c>
      <c r="C127" s="92">
        <v>41</v>
      </c>
      <c r="D127" s="93">
        <v>1.7560975609756102</v>
      </c>
      <c r="E127" s="94">
        <v>0.91598274560381476</v>
      </c>
    </row>
    <row r="128" spans="1:5" ht="13.5" x14ac:dyDescent="0.2">
      <c r="A128" s="112"/>
      <c r="B128" s="27" t="s">
        <v>28</v>
      </c>
      <c r="C128" s="92">
        <v>21</v>
      </c>
      <c r="D128" s="93">
        <v>3</v>
      </c>
      <c r="E128" s="94">
        <v>0.7745966692414834</v>
      </c>
    </row>
    <row r="129" spans="1:5" ht="13.5" x14ac:dyDescent="0.2">
      <c r="A129" s="112"/>
      <c r="B129" s="27" t="s">
        <v>14</v>
      </c>
      <c r="C129" s="92">
        <v>29</v>
      </c>
      <c r="D129" s="93">
        <v>2.931034482758621</v>
      </c>
      <c r="E129" s="94">
        <v>0.96106468054811189</v>
      </c>
    </row>
    <row r="130" spans="1:5" ht="13.5" x14ac:dyDescent="0.2">
      <c r="A130" s="112"/>
      <c r="B130" s="27" t="s">
        <v>10</v>
      </c>
      <c r="C130" s="95">
        <v>17</v>
      </c>
      <c r="D130" s="96">
        <v>2.7647058823529407</v>
      </c>
      <c r="E130" s="97">
        <v>0.75244698855682535</v>
      </c>
    </row>
    <row r="131" spans="1:5" ht="13.5" x14ac:dyDescent="0.2">
      <c r="A131" s="112"/>
      <c r="B131" s="27" t="s">
        <v>104</v>
      </c>
      <c r="C131" s="92">
        <v>2</v>
      </c>
      <c r="D131" s="93">
        <v>3.5</v>
      </c>
      <c r="E131" s="94">
        <v>0.70710678118654757</v>
      </c>
    </row>
    <row r="132" spans="1:5" ht="13.5" x14ac:dyDescent="0.2">
      <c r="A132" s="112"/>
      <c r="B132" s="148"/>
      <c r="C132" s="95"/>
      <c r="D132" s="96"/>
      <c r="E132" s="97"/>
    </row>
    <row r="133" spans="1:5" ht="14.25" thickBot="1" x14ac:dyDescent="0.25">
      <c r="A133" s="113"/>
      <c r="B133" s="61" t="s">
        <v>6</v>
      </c>
      <c r="C133" s="98">
        <v>306</v>
      </c>
      <c r="D133" s="99">
        <v>2.8039215686274521</v>
      </c>
      <c r="E133" s="100">
        <v>1.0746486945877578</v>
      </c>
    </row>
    <row r="135" spans="1:5" ht="12.75" thickBot="1" x14ac:dyDescent="0.25"/>
    <row r="136" spans="1:5" ht="13.5" customHeight="1" x14ac:dyDescent="0.2">
      <c r="A136" s="114" t="s">
        <v>0</v>
      </c>
      <c r="B136" s="114"/>
      <c r="C136" s="329" t="s">
        <v>79</v>
      </c>
      <c r="D136" s="329"/>
      <c r="E136" s="329"/>
    </row>
    <row r="137" spans="1:5" ht="23.25" thickBot="1" x14ac:dyDescent="0.25">
      <c r="A137" s="115"/>
      <c r="B137" s="115"/>
      <c r="C137" s="85" t="s">
        <v>74</v>
      </c>
      <c r="D137" s="86" t="s">
        <v>75</v>
      </c>
      <c r="E137" s="87" t="s">
        <v>76</v>
      </c>
    </row>
    <row r="138" spans="1:5" ht="13.5" x14ac:dyDescent="0.2">
      <c r="A138" s="106" t="s">
        <v>34</v>
      </c>
      <c r="B138" s="88" t="s">
        <v>8</v>
      </c>
      <c r="C138" s="89">
        <v>15</v>
      </c>
      <c r="D138" s="90">
        <v>2.4666666666666663</v>
      </c>
      <c r="E138" s="91">
        <v>0.91547541643412678</v>
      </c>
    </row>
    <row r="139" spans="1:5" ht="13.5" x14ac:dyDescent="0.2">
      <c r="A139" s="112"/>
      <c r="B139" s="27" t="s">
        <v>9</v>
      </c>
      <c r="C139" s="92">
        <v>6</v>
      </c>
      <c r="D139" s="93">
        <v>3.5</v>
      </c>
      <c r="E139" s="94">
        <v>1.0488088481701514</v>
      </c>
    </row>
    <row r="140" spans="1:5" ht="13.5" x14ac:dyDescent="0.2">
      <c r="A140" s="112"/>
      <c r="B140" s="27" t="s">
        <v>19</v>
      </c>
      <c r="C140" s="92">
        <v>9</v>
      </c>
      <c r="D140" s="93">
        <v>3</v>
      </c>
      <c r="E140" s="94">
        <v>1.1180339887498949</v>
      </c>
    </row>
    <row r="141" spans="1:5" ht="13.5" x14ac:dyDescent="0.2">
      <c r="A141" s="112"/>
      <c r="B141" s="27" t="s">
        <v>11</v>
      </c>
      <c r="C141" s="92">
        <v>0</v>
      </c>
      <c r="D141" s="93" t="s">
        <v>77</v>
      </c>
      <c r="E141" s="94" t="s">
        <v>77</v>
      </c>
    </row>
    <row r="142" spans="1:5" ht="13.5" x14ac:dyDescent="0.2">
      <c r="A142" s="112"/>
      <c r="B142" s="27" t="s">
        <v>13</v>
      </c>
      <c r="C142" s="92">
        <v>5</v>
      </c>
      <c r="D142" s="93">
        <v>3.4</v>
      </c>
      <c r="E142" s="94">
        <v>0.89442719099991586</v>
      </c>
    </row>
    <row r="143" spans="1:5" ht="13.5" x14ac:dyDescent="0.2">
      <c r="A143" s="112"/>
      <c r="B143" s="27" t="s">
        <v>15</v>
      </c>
      <c r="C143" s="92">
        <v>7</v>
      </c>
      <c r="D143" s="93">
        <v>2.4285714285714284</v>
      </c>
      <c r="E143" s="94">
        <v>0.97590007294853309</v>
      </c>
    </row>
    <row r="144" spans="1:5" ht="13.5" x14ac:dyDescent="0.2">
      <c r="A144" s="112"/>
      <c r="B144" s="27" t="s">
        <v>16</v>
      </c>
      <c r="C144" s="92">
        <v>11</v>
      </c>
      <c r="D144" s="93">
        <v>3</v>
      </c>
      <c r="E144" s="94">
        <v>1</v>
      </c>
    </row>
    <row r="145" spans="1:5" ht="13.5" x14ac:dyDescent="0.2">
      <c r="A145" s="112"/>
      <c r="B145" s="27" t="s">
        <v>17</v>
      </c>
      <c r="C145" s="92">
        <v>7</v>
      </c>
      <c r="D145" s="93">
        <v>2.714285714285714</v>
      </c>
      <c r="E145" s="94">
        <v>0.7559289460184544</v>
      </c>
    </row>
    <row r="146" spans="1:5" ht="13.5" x14ac:dyDescent="0.2">
      <c r="A146" s="112"/>
      <c r="B146" s="27" t="s">
        <v>12</v>
      </c>
      <c r="C146" s="92">
        <v>60</v>
      </c>
      <c r="D146" s="93">
        <v>3.083333333333333</v>
      </c>
      <c r="E146" s="94">
        <v>1.0462469920442217</v>
      </c>
    </row>
    <row r="147" spans="1:5" ht="13.5" x14ac:dyDescent="0.2">
      <c r="A147" s="112"/>
      <c r="B147" s="27" t="s">
        <v>18</v>
      </c>
      <c r="C147" s="92">
        <v>10</v>
      </c>
      <c r="D147" s="93">
        <v>3.2</v>
      </c>
      <c r="E147" s="94">
        <v>1.1352924243950935</v>
      </c>
    </row>
    <row r="148" spans="1:5" ht="13.5" x14ac:dyDescent="0.2">
      <c r="A148" s="112"/>
      <c r="B148" s="27" t="s">
        <v>20</v>
      </c>
      <c r="C148" s="92">
        <v>4</v>
      </c>
      <c r="D148" s="93">
        <v>2</v>
      </c>
      <c r="E148" s="94">
        <v>0.81649658092772615</v>
      </c>
    </row>
    <row r="149" spans="1:5" ht="13.5" x14ac:dyDescent="0.2">
      <c r="A149" s="112"/>
      <c r="B149" s="27" t="s">
        <v>21</v>
      </c>
      <c r="C149" s="92">
        <v>20</v>
      </c>
      <c r="D149" s="93">
        <v>2.9</v>
      </c>
      <c r="E149" s="94">
        <v>0.71818484645960801</v>
      </c>
    </row>
    <row r="150" spans="1:5" ht="13.5" x14ac:dyDescent="0.2">
      <c r="A150" s="112"/>
      <c r="B150" s="27" t="s">
        <v>22</v>
      </c>
      <c r="C150" s="92">
        <v>3</v>
      </c>
      <c r="D150" s="93">
        <v>2.6666666666666665</v>
      </c>
      <c r="E150" s="94">
        <v>0.57735026918962573</v>
      </c>
    </row>
    <row r="151" spans="1:5" ht="13.5" x14ac:dyDescent="0.2">
      <c r="A151" s="112"/>
      <c r="B151" s="27" t="s">
        <v>23</v>
      </c>
      <c r="C151" s="92">
        <v>1</v>
      </c>
      <c r="D151" s="93">
        <v>3</v>
      </c>
      <c r="E151" s="94" t="s">
        <v>77</v>
      </c>
    </row>
    <row r="152" spans="1:5" ht="13.5" x14ac:dyDescent="0.2">
      <c r="A152" s="112"/>
      <c r="B152" s="27" t="s">
        <v>29</v>
      </c>
      <c r="C152" s="92">
        <v>2</v>
      </c>
      <c r="D152" s="93">
        <v>3</v>
      </c>
      <c r="E152" s="94">
        <v>0</v>
      </c>
    </row>
    <row r="153" spans="1:5" ht="13.5" x14ac:dyDescent="0.2">
      <c r="A153" s="112"/>
      <c r="B153" s="27" t="s">
        <v>24</v>
      </c>
      <c r="C153" s="92">
        <v>19</v>
      </c>
      <c r="D153" s="93">
        <v>3.526315789473685</v>
      </c>
      <c r="E153" s="94">
        <v>0.84119102419205993</v>
      </c>
    </row>
    <row r="154" spans="1:5" ht="13.5" x14ac:dyDescent="0.2">
      <c r="A154" s="112"/>
      <c r="B154" s="27" t="s">
        <v>25</v>
      </c>
      <c r="C154" s="92">
        <v>4</v>
      </c>
      <c r="D154" s="93">
        <v>3.25</v>
      </c>
      <c r="E154" s="94">
        <v>0.5</v>
      </c>
    </row>
    <row r="155" spans="1:5" ht="13.5" x14ac:dyDescent="0.2">
      <c r="A155" s="112"/>
      <c r="B155" s="27" t="s">
        <v>26</v>
      </c>
      <c r="C155" s="92">
        <v>2</v>
      </c>
      <c r="D155" s="93">
        <v>1</v>
      </c>
      <c r="E155" s="94">
        <v>0</v>
      </c>
    </row>
    <row r="156" spans="1:5" ht="13.5" x14ac:dyDescent="0.2">
      <c r="A156" s="112"/>
      <c r="B156" s="27" t="s">
        <v>27</v>
      </c>
      <c r="C156" s="92">
        <v>41</v>
      </c>
      <c r="D156" s="93">
        <v>2.292682926829269</v>
      </c>
      <c r="E156" s="94">
        <v>0.95508906493123435</v>
      </c>
    </row>
    <row r="157" spans="1:5" ht="13.5" x14ac:dyDescent="0.2">
      <c r="A157" s="112"/>
      <c r="B157" s="27" t="s">
        <v>28</v>
      </c>
      <c r="C157" s="92">
        <v>21</v>
      </c>
      <c r="D157" s="93">
        <v>2.4761904761904767</v>
      </c>
      <c r="E157" s="94">
        <v>0.98076743517755605</v>
      </c>
    </row>
    <row r="158" spans="1:5" ht="13.5" x14ac:dyDescent="0.2">
      <c r="A158" s="112"/>
      <c r="B158" s="27" t="s">
        <v>14</v>
      </c>
      <c r="C158" s="92">
        <v>30</v>
      </c>
      <c r="D158" s="93">
        <v>2.9333333333333336</v>
      </c>
      <c r="E158" s="94">
        <v>0.82768198679466731</v>
      </c>
    </row>
    <row r="159" spans="1:5" ht="13.5" x14ac:dyDescent="0.2">
      <c r="A159" s="112"/>
      <c r="B159" s="27" t="s">
        <v>10</v>
      </c>
      <c r="C159" s="95">
        <v>17</v>
      </c>
      <c r="D159" s="96">
        <v>3.2352941176470589</v>
      </c>
      <c r="E159" s="97">
        <v>1.0325582165612917</v>
      </c>
    </row>
    <row r="160" spans="1:5" ht="13.5" x14ac:dyDescent="0.2">
      <c r="A160" s="112"/>
      <c r="B160" s="27" t="s">
        <v>104</v>
      </c>
      <c r="C160" s="92">
        <v>2</v>
      </c>
      <c r="D160" s="93">
        <v>3.5</v>
      </c>
      <c r="E160" s="94">
        <v>0.70710678118654757</v>
      </c>
    </row>
    <row r="161" spans="1:5" ht="13.5" x14ac:dyDescent="0.2">
      <c r="A161" s="112"/>
      <c r="B161" s="148"/>
      <c r="C161" s="95"/>
      <c r="D161" s="96"/>
      <c r="E161" s="97"/>
    </row>
    <row r="162" spans="1:5" ht="14.25" thickBot="1" x14ac:dyDescent="0.25">
      <c r="A162" s="113"/>
      <c r="B162" s="61" t="s">
        <v>6</v>
      </c>
      <c r="C162" s="98">
        <v>296</v>
      </c>
      <c r="D162" s="99">
        <v>2.8682432432432456</v>
      </c>
      <c r="E162" s="100">
        <v>1.0014590821269387</v>
      </c>
    </row>
    <row r="164" spans="1:5" ht="12.75" thickBot="1" x14ac:dyDescent="0.25"/>
    <row r="165" spans="1:5" ht="13.5" customHeight="1" x14ac:dyDescent="0.2">
      <c r="A165" s="114" t="s">
        <v>0</v>
      </c>
      <c r="B165" s="114"/>
      <c r="C165" s="329" t="s">
        <v>80</v>
      </c>
      <c r="D165" s="329"/>
      <c r="E165" s="329"/>
    </row>
    <row r="166" spans="1:5" ht="23.25" thickBot="1" x14ac:dyDescent="0.25">
      <c r="A166" s="115"/>
      <c r="B166" s="115"/>
      <c r="C166" s="85" t="s">
        <v>74</v>
      </c>
      <c r="D166" s="86" t="s">
        <v>75</v>
      </c>
      <c r="E166" s="87" t="s">
        <v>76</v>
      </c>
    </row>
    <row r="167" spans="1:5" ht="13.5" x14ac:dyDescent="0.2">
      <c r="A167" s="106" t="s">
        <v>34</v>
      </c>
      <c r="B167" s="88" t="s">
        <v>8</v>
      </c>
      <c r="C167" s="89">
        <v>15</v>
      </c>
      <c r="D167" s="90">
        <v>2.3333333333333335</v>
      </c>
      <c r="E167" s="91">
        <v>1.0465362369445672</v>
      </c>
    </row>
    <row r="168" spans="1:5" ht="13.5" x14ac:dyDescent="0.2">
      <c r="A168" s="112"/>
      <c r="B168" s="27" t="s">
        <v>9</v>
      </c>
      <c r="C168" s="92">
        <v>7</v>
      </c>
      <c r="D168" s="93">
        <v>2.5714285714285712</v>
      </c>
      <c r="E168" s="94">
        <v>0.53452248382484868</v>
      </c>
    </row>
    <row r="169" spans="1:5" ht="13.5" x14ac:dyDescent="0.2">
      <c r="A169" s="112"/>
      <c r="B169" s="27" t="s">
        <v>19</v>
      </c>
      <c r="C169" s="92">
        <v>8</v>
      </c>
      <c r="D169" s="93">
        <v>2.625</v>
      </c>
      <c r="E169" s="94">
        <v>1.5979898086569355</v>
      </c>
    </row>
    <row r="170" spans="1:5" ht="13.5" x14ac:dyDescent="0.2">
      <c r="A170" s="112"/>
      <c r="B170" s="27" t="s">
        <v>11</v>
      </c>
      <c r="C170" s="92">
        <v>0</v>
      </c>
      <c r="D170" s="93" t="s">
        <v>77</v>
      </c>
      <c r="E170" s="94" t="s">
        <v>77</v>
      </c>
    </row>
    <row r="171" spans="1:5" ht="13.5" x14ac:dyDescent="0.2">
      <c r="A171" s="112"/>
      <c r="B171" s="27" t="s">
        <v>13</v>
      </c>
      <c r="C171" s="92">
        <v>5</v>
      </c>
      <c r="D171" s="93">
        <v>2.6</v>
      </c>
      <c r="E171" s="94">
        <v>1.1401754250991381</v>
      </c>
    </row>
    <row r="172" spans="1:5" ht="13.5" x14ac:dyDescent="0.2">
      <c r="A172" s="112"/>
      <c r="B172" s="27" t="s">
        <v>15</v>
      </c>
      <c r="C172" s="92">
        <v>7</v>
      </c>
      <c r="D172" s="93">
        <v>2.714285714285714</v>
      </c>
      <c r="E172" s="94">
        <v>0.95118973121134176</v>
      </c>
    </row>
    <row r="173" spans="1:5" ht="13.5" x14ac:dyDescent="0.2">
      <c r="A173" s="112"/>
      <c r="B173" s="27" t="s">
        <v>16</v>
      </c>
      <c r="C173" s="92">
        <v>13</v>
      </c>
      <c r="D173" s="93">
        <v>2.615384615384615</v>
      </c>
      <c r="E173" s="94">
        <v>1.2608503439122305</v>
      </c>
    </row>
    <row r="174" spans="1:5" ht="13.5" x14ac:dyDescent="0.2">
      <c r="A174" s="112"/>
      <c r="B174" s="27" t="s">
        <v>17</v>
      </c>
      <c r="C174" s="92">
        <v>8</v>
      </c>
      <c r="D174" s="93">
        <v>2.5</v>
      </c>
      <c r="E174" s="94">
        <v>0.53452248382484879</v>
      </c>
    </row>
    <row r="175" spans="1:5" ht="13.5" x14ac:dyDescent="0.2">
      <c r="A175" s="112"/>
      <c r="B175" s="27" t="s">
        <v>12</v>
      </c>
      <c r="C175" s="92">
        <v>59</v>
      </c>
      <c r="D175" s="93">
        <v>2.389830508474577</v>
      </c>
      <c r="E175" s="94">
        <v>0.98290472321342237</v>
      </c>
    </row>
    <row r="176" spans="1:5" ht="13.5" x14ac:dyDescent="0.2">
      <c r="A176" s="112"/>
      <c r="B176" s="27" t="s">
        <v>18</v>
      </c>
      <c r="C176" s="92">
        <v>11</v>
      </c>
      <c r="D176" s="93">
        <v>2.9090909090909087</v>
      </c>
      <c r="E176" s="94">
        <v>0.94387980744853894</v>
      </c>
    </row>
    <row r="177" spans="1:5" ht="13.5" x14ac:dyDescent="0.2">
      <c r="A177" s="112"/>
      <c r="B177" s="27" t="s">
        <v>20</v>
      </c>
      <c r="C177" s="92">
        <v>5</v>
      </c>
      <c r="D177" s="93">
        <v>2</v>
      </c>
      <c r="E177" s="94">
        <v>0.70710678118654746</v>
      </c>
    </row>
    <row r="178" spans="1:5" ht="13.5" x14ac:dyDescent="0.2">
      <c r="A178" s="112"/>
      <c r="B178" s="27" t="s">
        <v>21</v>
      </c>
      <c r="C178" s="92">
        <v>18</v>
      </c>
      <c r="D178" s="93">
        <v>2.9444444444444446</v>
      </c>
      <c r="E178" s="94">
        <v>0.87260409608065215</v>
      </c>
    </row>
    <row r="179" spans="1:5" ht="13.5" x14ac:dyDescent="0.2">
      <c r="A179" s="112"/>
      <c r="B179" s="27" t="s">
        <v>22</v>
      </c>
      <c r="C179" s="92">
        <v>3</v>
      </c>
      <c r="D179" s="93">
        <v>3.3333333333333335</v>
      </c>
      <c r="E179" s="94">
        <v>0.57735026918962573</v>
      </c>
    </row>
    <row r="180" spans="1:5" ht="13.5" x14ac:dyDescent="0.2">
      <c r="A180" s="112"/>
      <c r="B180" s="27" t="s">
        <v>23</v>
      </c>
      <c r="C180" s="92">
        <v>1</v>
      </c>
      <c r="D180" s="93">
        <v>3</v>
      </c>
      <c r="E180" s="94" t="s">
        <v>77</v>
      </c>
    </row>
    <row r="181" spans="1:5" ht="13.5" x14ac:dyDescent="0.2">
      <c r="A181" s="112"/>
      <c r="B181" s="27" t="s">
        <v>29</v>
      </c>
      <c r="C181" s="92">
        <v>2</v>
      </c>
      <c r="D181" s="93">
        <v>2</v>
      </c>
      <c r="E181" s="94">
        <v>0</v>
      </c>
    </row>
    <row r="182" spans="1:5" ht="13.5" x14ac:dyDescent="0.2">
      <c r="A182" s="112"/>
      <c r="B182" s="27" t="s">
        <v>24</v>
      </c>
      <c r="C182" s="92">
        <v>19</v>
      </c>
      <c r="D182" s="93">
        <v>3.1578947368421049</v>
      </c>
      <c r="E182" s="94">
        <v>0.89834155189418285</v>
      </c>
    </row>
    <row r="183" spans="1:5" ht="13.5" x14ac:dyDescent="0.2">
      <c r="A183" s="112"/>
      <c r="B183" s="27" t="s">
        <v>25</v>
      </c>
      <c r="C183" s="92">
        <v>4</v>
      </c>
      <c r="D183" s="93">
        <v>3.5</v>
      </c>
      <c r="E183" s="94">
        <v>0.57735026918962573</v>
      </c>
    </row>
    <row r="184" spans="1:5" ht="13.5" x14ac:dyDescent="0.2">
      <c r="A184" s="112"/>
      <c r="B184" s="27" t="s">
        <v>26</v>
      </c>
      <c r="C184" s="92">
        <v>6</v>
      </c>
      <c r="D184" s="93">
        <v>3.1666666666666665</v>
      </c>
      <c r="E184" s="94">
        <v>1.1690451944500122</v>
      </c>
    </row>
    <row r="185" spans="1:5" ht="13.5" x14ac:dyDescent="0.2">
      <c r="A185" s="112"/>
      <c r="B185" s="27" t="s">
        <v>27</v>
      </c>
      <c r="C185" s="92">
        <v>40</v>
      </c>
      <c r="D185" s="93">
        <v>2.0249999999999999</v>
      </c>
      <c r="E185" s="94">
        <v>1.0497252387758793</v>
      </c>
    </row>
    <row r="186" spans="1:5" ht="13.5" x14ac:dyDescent="0.2">
      <c r="A186" s="112"/>
      <c r="B186" s="27" t="s">
        <v>28</v>
      </c>
      <c r="C186" s="92">
        <v>19</v>
      </c>
      <c r="D186" s="93">
        <v>2.1578947368421058</v>
      </c>
      <c r="E186" s="94">
        <v>0.95819030206465794</v>
      </c>
    </row>
    <row r="187" spans="1:5" ht="13.5" x14ac:dyDescent="0.2">
      <c r="A187" s="112"/>
      <c r="B187" s="27" t="s">
        <v>14</v>
      </c>
      <c r="C187" s="92">
        <v>30</v>
      </c>
      <c r="D187" s="93">
        <v>2.6666666666666665</v>
      </c>
      <c r="E187" s="94">
        <v>0.88408664473698451</v>
      </c>
    </row>
    <row r="188" spans="1:5" ht="13.5" x14ac:dyDescent="0.2">
      <c r="A188" s="112"/>
      <c r="B188" s="27" t="s">
        <v>10</v>
      </c>
      <c r="C188" s="95">
        <v>16</v>
      </c>
      <c r="D188" s="96">
        <v>2.6875</v>
      </c>
      <c r="E188" s="97">
        <v>1.0144785195688799</v>
      </c>
    </row>
    <row r="189" spans="1:5" ht="13.5" x14ac:dyDescent="0.2">
      <c r="A189" s="112"/>
      <c r="B189" s="27" t="s">
        <v>104</v>
      </c>
      <c r="C189" s="92">
        <v>2</v>
      </c>
      <c r="D189" s="93">
        <v>3.5</v>
      </c>
      <c r="E189" s="94">
        <v>0.70710678118654757</v>
      </c>
    </row>
    <row r="190" spans="1:5" ht="13.5" x14ac:dyDescent="0.2">
      <c r="A190" s="112"/>
      <c r="B190" s="148"/>
      <c r="C190" s="95"/>
      <c r="D190" s="96"/>
      <c r="E190" s="97"/>
    </row>
    <row r="191" spans="1:5" ht="14.25" thickBot="1" x14ac:dyDescent="0.25">
      <c r="A191" s="113"/>
      <c r="B191" s="61" t="s">
        <v>6</v>
      </c>
      <c r="C191" s="98">
        <v>298</v>
      </c>
      <c r="D191" s="99">
        <v>2.5436241610738253</v>
      </c>
      <c r="E191" s="100">
        <v>1.0182391976626621</v>
      </c>
    </row>
    <row r="193" spans="1:5" ht="12.75" thickBot="1" x14ac:dyDescent="0.25"/>
    <row r="194" spans="1:5" ht="12.75" customHeight="1" x14ac:dyDescent="0.2">
      <c r="A194" s="114" t="s">
        <v>0</v>
      </c>
      <c r="B194" s="114"/>
      <c r="C194" s="329" t="s">
        <v>81</v>
      </c>
      <c r="D194" s="329"/>
      <c r="E194" s="329"/>
    </row>
    <row r="195" spans="1:5" ht="23.25" thickBot="1" x14ac:dyDescent="0.25">
      <c r="A195" s="115"/>
      <c r="B195" s="115"/>
      <c r="C195" s="85" t="s">
        <v>74</v>
      </c>
      <c r="D195" s="86" t="s">
        <v>75</v>
      </c>
      <c r="E195" s="87" t="s">
        <v>76</v>
      </c>
    </row>
    <row r="196" spans="1:5" ht="13.5" x14ac:dyDescent="0.2">
      <c r="A196" s="106" t="s">
        <v>34</v>
      </c>
      <c r="B196" s="88" t="s">
        <v>8</v>
      </c>
      <c r="C196" s="89">
        <v>14</v>
      </c>
      <c r="D196" s="90">
        <v>1.9285714285714286</v>
      </c>
      <c r="E196" s="91">
        <v>0.73004591154737175</v>
      </c>
    </row>
    <row r="197" spans="1:5" ht="13.5" x14ac:dyDescent="0.2">
      <c r="A197" s="112"/>
      <c r="B197" s="27" t="s">
        <v>9</v>
      </c>
      <c r="C197" s="92">
        <v>5</v>
      </c>
      <c r="D197" s="93">
        <v>2.4</v>
      </c>
      <c r="E197" s="94">
        <v>0.89442719099991586</v>
      </c>
    </row>
    <row r="198" spans="1:5" ht="13.5" x14ac:dyDescent="0.2">
      <c r="A198" s="112"/>
      <c r="B198" s="27" t="s">
        <v>19</v>
      </c>
      <c r="C198" s="92">
        <v>10</v>
      </c>
      <c r="D198" s="93">
        <v>2.5</v>
      </c>
      <c r="E198" s="94">
        <v>1.2692955176439846</v>
      </c>
    </row>
    <row r="199" spans="1:5" ht="13.5" x14ac:dyDescent="0.2">
      <c r="A199" s="112"/>
      <c r="B199" s="27" t="s">
        <v>11</v>
      </c>
      <c r="C199" s="92">
        <v>0</v>
      </c>
      <c r="D199" s="93" t="s">
        <v>77</v>
      </c>
      <c r="E199" s="94" t="s">
        <v>77</v>
      </c>
    </row>
    <row r="200" spans="1:5" ht="13.5" x14ac:dyDescent="0.2">
      <c r="A200" s="112"/>
      <c r="B200" s="27" t="s">
        <v>13</v>
      </c>
      <c r="C200" s="92">
        <v>5</v>
      </c>
      <c r="D200" s="93">
        <v>2.6</v>
      </c>
      <c r="E200" s="94">
        <v>0.54772255750516607</v>
      </c>
    </row>
    <row r="201" spans="1:5" ht="13.5" x14ac:dyDescent="0.2">
      <c r="A201" s="112"/>
      <c r="B201" s="27" t="s">
        <v>15</v>
      </c>
      <c r="C201" s="92">
        <v>5</v>
      </c>
      <c r="D201" s="93">
        <v>2.6</v>
      </c>
      <c r="E201" s="94">
        <v>0.54772255750516607</v>
      </c>
    </row>
    <row r="202" spans="1:5" ht="13.5" x14ac:dyDescent="0.2">
      <c r="A202" s="112"/>
      <c r="B202" s="27" t="s">
        <v>16</v>
      </c>
      <c r="C202" s="92">
        <v>13</v>
      </c>
      <c r="D202" s="93">
        <v>2.6923076923076925</v>
      </c>
      <c r="E202" s="94">
        <v>0.94733093343134178</v>
      </c>
    </row>
    <row r="203" spans="1:5" ht="13.5" x14ac:dyDescent="0.2">
      <c r="A203" s="112"/>
      <c r="B203" s="27" t="s">
        <v>17</v>
      </c>
      <c r="C203" s="92">
        <v>7</v>
      </c>
      <c r="D203" s="93">
        <v>2.5714285714285712</v>
      </c>
      <c r="E203" s="94">
        <v>0.53452248382484868</v>
      </c>
    </row>
    <row r="204" spans="1:5" ht="13.5" x14ac:dyDescent="0.2">
      <c r="A204" s="112"/>
      <c r="B204" s="27" t="s">
        <v>12</v>
      </c>
      <c r="C204" s="92">
        <v>53</v>
      </c>
      <c r="D204" s="93">
        <v>2.6226415094339615</v>
      </c>
      <c r="E204" s="94">
        <v>1.0233131540837119</v>
      </c>
    </row>
    <row r="205" spans="1:5" ht="13.5" x14ac:dyDescent="0.2">
      <c r="A205" s="112"/>
      <c r="B205" s="27" t="s">
        <v>18</v>
      </c>
      <c r="C205" s="92">
        <v>10</v>
      </c>
      <c r="D205" s="93">
        <v>3.1</v>
      </c>
      <c r="E205" s="94">
        <v>1.2866839377079189</v>
      </c>
    </row>
    <row r="206" spans="1:5" ht="13.5" x14ac:dyDescent="0.2">
      <c r="A206" s="112"/>
      <c r="B206" s="27" t="s">
        <v>20</v>
      </c>
      <c r="C206" s="92">
        <v>2</v>
      </c>
      <c r="D206" s="93">
        <v>1.5</v>
      </c>
      <c r="E206" s="94">
        <v>0.70710678118654757</v>
      </c>
    </row>
    <row r="207" spans="1:5" ht="13.5" x14ac:dyDescent="0.2">
      <c r="A207" s="112"/>
      <c r="B207" s="27" t="s">
        <v>21</v>
      </c>
      <c r="C207" s="92">
        <v>18</v>
      </c>
      <c r="D207" s="93">
        <v>2.8333333333333335</v>
      </c>
      <c r="E207" s="94">
        <v>0.70710678118654757</v>
      </c>
    </row>
    <row r="208" spans="1:5" ht="13.5" x14ac:dyDescent="0.2">
      <c r="A208" s="112"/>
      <c r="B208" s="27" t="s">
        <v>22</v>
      </c>
      <c r="C208" s="92">
        <v>3</v>
      </c>
      <c r="D208" s="93">
        <v>2.6666666666666665</v>
      </c>
      <c r="E208" s="94">
        <v>0.57735026918962573</v>
      </c>
    </row>
    <row r="209" spans="1:5" ht="13.5" x14ac:dyDescent="0.2">
      <c r="A209" s="112"/>
      <c r="B209" s="27" t="s">
        <v>23</v>
      </c>
      <c r="C209" s="92">
        <v>1</v>
      </c>
      <c r="D209" s="93">
        <v>3</v>
      </c>
      <c r="E209" s="94" t="s">
        <v>77</v>
      </c>
    </row>
    <row r="210" spans="1:5" ht="13.5" x14ac:dyDescent="0.2">
      <c r="A210" s="112"/>
      <c r="B210" s="27" t="s">
        <v>29</v>
      </c>
      <c r="C210" s="92">
        <v>2</v>
      </c>
      <c r="D210" s="93">
        <v>2</v>
      </c>
      <c r="E210" s="94">
        <v>0</v>
      </c>
    </row>
    <row r="211" spans="1:5" ht="13.5" x14ac:dyDescent="0.2">
      <c r="A211" s="112"/>
      <c r="B211" s="27" t="s">
        <v>24</v>
      </c>
      <c r="C211" s="92">
        <v>19</v>
      </c>
      <c r="D211" s="93">
        <v>3</v>
      </c>
      <c r="E211" s="94">
        <v>1.1547005383792515</v>
      </c>
    </row>
    <row r="212" spans="1:5" ht="13.5" x14ac:dyDescent="0.2">
      <c r="A212" s="112"/>
      <c r="B212" s="27" t="s">
        <v>25</v>
      </c>
      <c r="C212" s="92">
        <v>4</v>
      </c>
      <c r="D212" s="93">
        <v>3.5</v>
      </c>
      <c r="E212" s="94">
        <v>0.57735026918962573</v>
      </c>
    </row>
    <row r="213" spans="1:5" ht="13.5" x14ac:dyDescent="0.2">
      <c r="A213" s="112"/>
      <c r="B213" s="27" t="s">
        <v>26</v>
      </c>
      <c r="C213" s="92">
        <v>4</v>
      </c>
      <c r="D213" s="93">
        <v>2.75</v>
      </c>
      <c r="E213" s="94">
        <v>1.5</v>
      </c>
    </row>
    <row r="214" spans="1:5" ht="13.5" x14ac:dyDescent="0.2">
      <c r="A214" s="112"/>
      <c r="B214" s="27" t="s">
        <v>27</v>
      </c>
      <c r="C214" s="92">
        <v>40</v>
      </c>
      <c r="D214" s="93">
        <v>1.5249999999999999</v>
      </c>
      <c r="E214" s="94">
        <v>0.67889427446211081</v>
      </c>
    </row>
    <row r="215" spans="1:5" ht="13.5" x14ac:dyDescent="0.2">
      <c r="A215" s="112"/>
      <c r="B215" s="27" t="s">
        <v>28</v>
      </c>
      <c r="C215" s="92">
        <v>20</v>
      </c>
      <c r="D215" s="93">
        <v>2</v>
      </c>
      <c r="E215" s="94">
        <v>0.97332852678457527</v>
      </c>
    </row>
    <row r="216" spans="1:5" ht="13.5" x14ac:dyDescent="0.2">
      <c r="A216" s="112"/>
      <c r="B216" s="27" t="s">
        <v>14</v>
      </c>
      <c r="C216" s="92">
        <v>28</v>
      </c>
      <c r="D216" s="93">
        <v>2.8214285714285716</v>
      </c>
      <c r="E216" s="94">
        <v>0.94491118252306805</v>
      </c>
    </row>
    <row r="217" spans="1:5" ht="13.5" x14ac:dyDescent="0.2">
      <c r="A217" s="112"/>
      <c r="B217" s="27" t="s">
        <v>10</v>
      </c>
      <c r="C217" s="95">
        <v>16</v>
      </c>
      <c r="D217" s="96">
        <v>2.75</v>
      </c>
      <c r="E217" s="97">
        <v>1.1254628677422753</v>
      </c>
    </row>
    <row r="218" spans="1:5" ht="13.5" x14ac:dyDescent="0.2">
      <c r="A218" s="112"/>
      <c r="B218" s="27" t="s">
        <v>104</v>
      </c>
      <c r="C218" s="92">
        <v>2</v>
      </c>
      <c r="D218" s="93">
        <v>3.5</v>
      </c>
      <c r="E218" s="94">
        <v>0.70710678118654757</v>
      </c>
    </row>
    <row r="219" spans="1:5" ht="13.5" x14ac:dyDescent="0.2">
      <c r="A219" s="112"/>
      <c r="B219" s="148"/>
      <c r="C219" s="95"/>
      <c r="D219" s="96"/>
      <c r="E219" s="97"/>
    </row>
    <row r="220" spans="1:5" ht="14.25" thickBot="1" x14ac:dyDescent="0.25">
      <c r="A220" s="113"/>
      <c r="B220" s="61" t="s">
        <v>6</v>
      </c>
      <c r="C220" s="98">
        <v>281</v>
      </c>
      <c r="D220" s="99">
        <v>2.4733096085409243</v>
      </c>
      <c r="E220" s="100">
        <v>1.0386285979668044</v>
      </c>
    </row>
    <row r="222" spans="1:5" ht="12.75" thickBot="1" x14ac:dyDescent="0.25"/>
    <row r="223" spans="1:5" ht="13.5" customHeight="1" x14ac:dyDescent="0.2">
      <c r="A223" s="114" t="s">
        <v>0</v>
      </c>
      <c r="B223" s="114"/>
      <c r="C223" s="329" t="s">
        <v>82</v>
      </c>
      <c r="D223" s="329"/>
      <c r="E223" s="329"/>
    </row>
    <row r="224" spans="1:5" ht="23.25" thickBot="1" x14ac:dyDescent="0.25">
      <c r="A224" s="115"/>
      <c r="B224" s="115"/>
      <c r="C224" s="85" t="s">
        <v>74</v>
      </c>
      <c r="D224" s="86" t="s">
        <v>75</v>
      </c>
      <c r="E224" s="87" t="s">
        <v>76</v>
      </c>
    </row>
    <row r="225" spans="1:5" ht="13.5" x14ac:dyDescent="0.2">
      <c r="A225" s="106" t="s">
        <v>34</v>
      </c>
      <c r="B225" s="88" t="s">
        <v>8</v>
      </c>
      <c r="C225" s="89">
        <v>14</v>
      </c>
      <c r="D225" s="90">
        <v>2.0714285714285716</v>
      </c>
      <c r="E225" s="91">
        <v>0.73004591154737175</v>
      </c>
    </row>
    <row r="226" spans="1:5" ht="13.5" x14ac:dyDescent="0.2">
      <c r="A226" s="112"/>
      <c r="B226" s="27" t="s">
        <v>9</v>
      </c>
      <c r="C226" s="92">
        <v>7</v>
      </c>
      <c r="D226" s="93">
        <v>2.5714285714285716</v>
      </c>
      <c r="E226" s="94">
        <v>0.53452248382484868</v>
      </c>
    </row>
    <row r="227" spans="1:5" ht="13.5" x14ac:dyDescent="0.2">
      <c r="A227" s="112"/>
      <c r="B227" s="27" t="s">
        <v>19</v>
      </c>
      <c r="C227" s="92">
        <v>9</v>
      </c>
      <c r="D227" s="93">
        <v>2.6666666666666665</v>
      </c>
      <c r="E227" s="94">
        <v>1.1180339887498949</v>
      </c>
    </row>
    <row r="228" spans="1:5" ht="13.5" x14ac:dyDescent="0.2">
      <c r="A228" s="112"/>
      <c r="B228" s="27" t="s">
        <v>11</v>
      </c>
      <c r="C228" s="92">
        <v>0</v>
      </c>
      <c r="D228" s="93" t="s">
        <v>77</v>
      </c>
      <c r="E228" s="94" t="s">
        <v>77</v>
      </c>
    </row>
    <row r="229" spans="1:5" ht="13.5" x14ac:dyDescent="0.2">
      <c r="A229" s="112"/>
      <c r="B229" s="27" t="s">
        <v>13</v>
      </c>
      <c r="C229" s="92">
        <v>5</v>
      </c>
      <c r="D229" s="93">
        <v>2.8</v>
      </c>
      <c r="E229" s="94">
        <v>0.83666002653407556</v>
      </c>
    </row>
    <row r="230" spans="1:5" ht="13.5" x14ac:dyDescent="0.2">
      <c r="A230" s="112"/>
      <c r="B230" s="27" t="s">
        <v>15</v>
      </c>
      <c r="C230" s="92">
        <v>6</v>
      </c>
      <c r="D230" s="93">
        <v>2.5</v>
      </c>
      <c r="E230" s="94">
        <v>0.83666002653407556</v>
      </c>
    </row>
    <row r="231" spans="1:5" ht="13.5" x14ac:dyDescent="0.2">
      <c r="A231" s="112"/>
      <c r="B231" s="27" t="s">
        <v>16</v>
      </c>
      <c r="C231" s="92">
        <v>11</v>
      </c>
      <c r="D231" s="93">
        <v>2.5454545454545459</v>
      </c>
      <c r="E231" s="94">
        <v>1.1281521496355322</v>
      </c>
    </row>
    <row r="232" spans="1:5" ht="13.5" x14ac:dyDescent="0.2">
      <c r="A232" s="112"/>
      <c r="B232" s="27" t="s">
        <v>17</v>
      </c>
      <c r="C232" s="92">
        <v>7</v>
      </c>
      <c r="D232" s="93">
        <v>2.4285714285714284</v>
      </c>
      <c r="E232" s="94">
        <v>0.97590007294853309</v>
      </c>
    </row>
    <row r="233" spans="1:5" ht="13.5" x14ac:dyDescent="0.2">
      <c r="A233" s="112"/>
      <c r="B233" s="27" t="s">
        <v>12</v>
      </c>
      <c r="C233" s="92">
        <v>55</v>
      </c>
      <c r="D233" s="93">
        <v>2.4727272727272731</v>
      </c>
      <c r="E233" s="94">
        <v>0.95944709105751125</v>
      </c>
    </row>
    <row r="234" spans="1:5" ht="13.5" x14ac:dyDescent="0.2">
      <c r="A234" s="112"/>
      <c r="B234" s="27" t="s">
        <v>18</v>
      </c>
      <c r="C234" s="92">
        <v>11</v>
      </c>
      <c r="D234" s="93">
        <v>2.8181818181818179</v>
      </c>
      <c r="E234" s="94">
        <v>1.3280197150781927</v>
      </c>
    </row>
    <row r="235" spans="1:5" ht="13.5" x14ac:dyDescent="0.2">
      <c r="A235" s="112"/>
      <c r="B235" s="27" t="s">
        <v>20</v>
      </c>
      <c r="C235" s="92">
        <v>4</v>
      </c>
      <c r="D235" s="93">
        <v>2.5</v>
      </c>
      <c r="E235" s="94">
        <v>1.7320508075688772</v>
      </c>
    </row>
    <row r="236" spans="1:5" ht="13.5" x14ac:dyDescent="0.2">
      <c r="A236" s="112"/>
      <c r="B236" s="27" t="s">
        <v>21</v>
      </c>
      <c r="C236" s="92">
        <v>18</v>
      </c>
      <c r="D236" s="93">
        <v>3.0555555555555554</v>
      </c>
      <c r="E236" s="94">
        <v>0.7253576985527026</v>
      </c>
    </row>
    <row r="237" spans="1:5" ht="13.5" x14ac:dyDescent="0.2">
      <c r="A237" s="112"/>
      <c r="B237" s="27" t="s">
        <v>22</v>
      </c>
      <c r="C237" s="92">
        <v>3</v>
      </c>
      <c r="D237" s="93">
        <v>3.6666666666666665</v>
      </c>
      <c r="E237" s="94">
        <v>0.57735026918962573</v>
      </c>
    </row>
    <row r="238" spans="1:5" ht="13.5" x14ac:dyDescent="0.2">
      <c r="A238" s="112"/>
      <c r="B238" s="27" t="s">
        <v>23</v>
      </c>
      <c r="C238" s="92">
        <v>1</v>
      </c>
      <c r="D238" s="93">
        <v>3</v>
      </c>
      <c r="E238" s="94" t="s">
        <v>77</v>
      </c>
    </row>
    <row r="239" spans="1:5" ht="13.5" x14ac:dyDescent="0.2">
      <c r="A239" s="112"/>
      <c r="B239" s="27" t="s">
        <v>29</v>
      </c>
      <c r="C239" s="92">
        <v>2</v>
      </c>
      <c r="D239" s="93">
        <v>1.5</v>
      </c>
      <c r="E239" s="94">
        <v>0.70710678118654757</v>
      </c>
    </row>
    <row r="240" spans="1:5" ht="13.5" x14ac:dyDescent="0.2">
      <c r="A240" s="112"/>
      <c r="B240" s="27" t="s">
        <v>24</v>
      </c>
      <c r="C240" s="92">
        <v>19</v>
      </c>
      <c r="D240" s="93">
        <v>2.8421052631578947</v>
      </c>
      <c r="E240" s="94">
        <v>1.1186876187319199</v>
      </c>
    </row>
    <row r="241" spans="1:5" ht="13.5" x14ac:dyDescent="0.2">
      <c r="A241" s="112"/>
      <c r="B241" s="27" t="s">
        <v>25</v>
      </c>
      <c r="C241" s="92">
        <v>4</v>
      </c>
      <c r="D241" s="93">
        <v>3.5</v>
      </c>
      <c r="E241" s="94">
        <v>0.57735026918962573</v>
      </c>
    </row>
    <row r="242" spans="1:5" ht="13.5" x14ac:dyDescent="0.2">
      <c r="A242" s="112"/>
      <c r="B242" s="27" t="s">
        <v>26</v>
      </c>
      <c r="C242" s="92">
        <v>3</v>
      </c>
      <c r="D242" s="93">
        <v>3.6666666666666665</v>
      </c>
      <c r="E242" s="94">
        <v>1.1547005383792515</v>
      </c>
    </row>
    <row r="243" spans="1:5" ht="13.5" x14ac:dyDescent="0.2">
      <c r="A243" s="112"/>
      <c r="B243" s="27" t="s">
        <v>27</v>
      </c>
      <c r="C243" s="92">
        <v>28</v>
      </c>
      <c r="D243" s="93">
        <v>1.2857142857142858</v>
      </c>
      <c r="E243" s="94">
        <v>0.53452248382484879</v>
      </c>
    </row>
    <row r="244" spans="1:5" ht="13.5" x14ac:dyDescent="0.2">
      <c r="A244" s="112"/>
      <c r="B244" s="27" t="s">
        <v>28</v>
      </c>
      <c r="C244" s="92">
        <v>20</v>
      </c>
      <c r="D244" s="93">
        <v>2.25</v>
      </c>
      <c r="E244" s="94">
        <v>0.96654566695826105</v>
      </c>
    </row>
    <row r="245" spans="1:5" ht="13.5" x14ac:dyDescent="0.2">
      <c r="A245" s="112"/>
      <c r="B245" s="27" t="s">
        <v>14</v>
      </c>
      <c r="C245" s="92">
        <v>30</v>
      </c>
      <c r="D245" s="93">
        <v>2.8666666666666671</v>
      </c>
      <c r="E245" s="94">
        <v>0.97320421124325651</v>
      </c>
    </row>
    <row r="246" spans="1:5" ht="13.5" x14ac:dyDescent="0.2">
      <c r="A246" s="112"/>
      <c r="B246" s="27" t="s">
        <v>10</v>
      </c>
      <c r="C246" s="95">
        <v>16</v>
      </c>
      <c r="D246" s="96">
        <v>2.8125</v>
      </c>
      <c r="E246" s="97">
        <v>1.3275918047351754</v>
      </c>
    </row>
    <row r="247" spans="1:5" ht="13.5" x14ac:dyDescent="0.2">
      <c r="A247" s="112"/>
      <c r="B247" s="27" t="s">
        <v>104</v>
      </c>
      <c r="C247" s="92">
        <v>2</v>
      </c>
      <c r="D247" s="93">
        <v>3.5</v>
      </c>
      <c r="E247" s="94">
        <v>0.70710678118654757</v>
      </c>
    </row>
    <row r="248" spans="1:5" ht="13.5" x14ac:dyDescent="0.2">
      <c r="A248" s="112"/>
      <c r="B248" s="148"/>
      <c r="C248" s="95"/>
      <c r="D248" s="96"/>
      <c r="E248" s="97"/>
    </row>
    <row r="249" spans="1:5" ht="14.25" thickBot="1" x14ac:dyDescent="0.25">
      <c r="A249" s="113"/>
      <c r="B249" s="61" t="s">
        <v>6</v>
      </c>
      <c r="C249" s="98">
        <v>275</v>
      </c>
      <c r="D249" s="99">
        <v>2.516363636363637</v>
      </c>
      <c r="E249" s="100">
        <v>1.0682483848859992</v>
      </c>
    </row>
    <row r="251" spans="1:5" ht="12.75" thickBot="1" x14ac:dyDescent="0.25"/>
    <row r="252" spans="1:5" ht="13.5" customHeight="1" x14ac:dyDescent="0.2">
      <c r="A252" s="114" t="s">
        <v>0</v>
      </c>
      <c r="B252" s="114"/>
      <c r="C252" s="329" t="s">
        <v>83</v>
      </c>
      <c r="D252" s="329"/>
      <c r="E252" s="329"/>
    </row>
    <row r="253" spans="1:5" ht="23.25" thickBot="1" x14ac:dyDescent="0.25">
      <c r="A253" s="115"/>
      <c r="B253" s="115"/>
      <c r="C253" s="85" t="s">
        <v>74</v>
      </c>
      <c r="D253" s="86" t="s">
        <v>75</v>
      </c>
      <c r="E253" s="87" t="s">
        <v>76</v>
      </c>
    </row>
    <row r="254" spans="1:5" ht="13.5" x14ac:dyDescent="0.2">
      <c r="A254" s="106" t="s">
        <v>34</v>
      </c>
      <c r="B254" s="88" t="s">
        <v>8</v>
      </c>
      <c r="C254" s="89">
        <v>15</v>
      </c>
      <c r="D254" s="90">
        <v>2.5333333333333337</v>
      </c>
      <c r="E254" s="91">
        <v>1.1872336794093272</v>
      </c>
    </row>
    <row r="255" spans="1:5" ht="13.5" x14ac:dyDescent="0.2">
      <c r="A255" s="112"/>
      <c r="B255" s="27" t="s">
        <v>9</v>
      </c>
      <c r="C255" s="92">
        <v>6</v>
      </c>
      <c r="D255" s="93">
        <v>2.6666666666666665</v>
      </c>
      <c r="E255" s="94">
        <v>0.5163977794943222</v>
      </c>
    </row>
    <row r="256" spans="1:5" ht="13.5" x14ac:dyDescent="0.2">
      <c r="A256" s="112"/>
      <c r="B256" s="27" t="s">
        <v>19</v>
      </c>
      <c r="C256" s="92">
        <v>10</v>
      </c>
      <c r="D256" s="93">
        <v>3</v>
      </c>
      <c r="E256" s="94">
        <v>1.6329931618554523</v>
      </c>
    </row>
    <row r="257" spans="1:5" ht="13.5" x14ac:dyDescent="0.2">
      <c r="A257" s="112"/>
      <c r="B257" s="27" t="s">
        <v>11</v>
      </c>
      <c r="C257" s="92">
        <v>0</v>
      </c>
      <c r="D257" s="93" t="s">
        <v>77</v>
      </c>
      <c r="E257" s="94" t="s">
        <v>77</v>
      </c>
    </row>
    <row r="258" spans="1:5" ht="13.5" x14ac:dyDescent="0.2">
      <c r="A258" s="112"/>
      <c r="B258" s="27" t="s">
        <v>13</v>
      </c>
      <c r="C258" s="92">
        <v>5</v>
      </c>
      <c r="D258" s="93">
        <v>2.8</v>
      </c>
      <c r="E258" s="94">
        <v>0.83666002653407556</v>
      </c>
    </row>
    <row r="259" spans="1:5" ht="13.5" x14ac:dyDescent="0.2">
      <c r="A259" s="112"/>
      <c r="B259" s="27" t="s">
        <v>15</v>
      </c>
      <c r="C259" s="92">
        <v>7</v>
      </c>
      <c r="D259" s="93">
        <v>1.4285714285714286</v>
      </c>
      <c r="E259" s="94">
        <v>1.1338934190276817</v>
      </c>
    </row>
    <row r="260" spans="1:5" ht="13.5" x14ac:dyDescent="0.2">
      <c r="A260" s="112"/>
      <c r="B260" s="27" t="s">
        <v>16</v>
      </c>
      <c r="C260" s="92">
        <v>13</v>
      </c>
      <c r="D260" s="93">
        <v>2.6923076923076921</v>
      </c>
      <c r="E260" s="94">
        <v>0.94733093343134189</v>
      </c>
    </row>
    <row r="261" spans="1:5" ht="13.5" x14ac:dyDescent="0.2">
      <c r="A261" s="112"/>
      <c r="B261" s="27" t="s">
        <v>17</v>
      </c>
      <c r="C261" s="92">
        <v>8</v>
      </c>
      <c r="D261" s="93">
        <v>2.375</v>
      </c>
      <c r="E261" s="94">
        <v>0.74402380914284494</v>
      </c>
    </row>
    <row r="262" spans="1:5" ht="13.5" x14ac:dyDescent="0.2">
      <c r="A262" s="112"/>
      <c r="B262" s="27" t="s">
        <v>12</v>
      </c>
      <c r="C262" s="92">
        <v>55</v>
      </c>
      <c r="D262" s="93">
        <v>2.8545454545454541</v>
      </c>
      <c r="E262" s="94">
        <v>1.0614138338081553</v>
      </c>
    </row>
    <row r="263" spans="1:5" ht="13.5" x14ac:dyDescent="0.2">
      <c r="A263" s="112"/>
      <c r="B263" s="27" t="s">
        <v>18</v>
      </c>
      <c r="C263" s="92">
        <v>10</v>
      </c>
      <c r="D263" s="93">
        <v>2.8</v>
      </c>
      <c r="E263" s="94">
        <v>1.5491933384829668</v>
      </c>
    </row>
    <row r="264" spans="1:5" ht="13.5" x14ac:dyDescent="0.2">
      <c r="A264" s="112"/>
      <c r="B264" s="27" t="s">
        <v>20</v>
      </c>
      <c r="C264" s="92">
        <v>4</v>
      </c>
      <c r="D264" s="93">
        <v>1.75</v>
      </c>
      <c r="E264" s="94">
        <v>0.5</v>
      </c>
    </row>
    <row r="265" spans="1:5" ht="13.5" x14ac:dyDescent="0.2">
      <c r="A265" s="112"/>
      <c r="B265" s="27" t="s">
        <v>21</v>
      </c>
      <c r="C265" s="92">
        <v>19</v>
      </c>
      <c r="D265" s="93">
        <v>2.6315789473684212</v>
      </c>
      <c r="E265" s="94">
        <v>0.95513386588183846</v>
      </c>
    </row>
    <row r="266" spans="1:5" ht="13.5" x14ac:dyDescent="0.2">
      <c r="A266" s="112"/>
      <c r="B266" s="27" t="s">
        <v>22</v>
      </c>
      <c r="C266" s="92">
        <v>3</v>
      </c>
      <c r="D266" s="93">
        <v>3</v>
      </c>
      <c r="E266" s="94">
        <v>0</v>
      </c>
    </row>
    <row r="267" spans="1:5" ht="13.5" x14ac:dyDescent="0.2">
      <c r="A267" s="112"/>
      <c r="B267" s="27" t="s">
        <v>23</v>
      </c>
      <c r="C267" s="92">
        <v>1</v>
      </c>
      <c r="D267" s="93">
        <v>3</v>
      </c>
      <c r="E267" s="94" t="s">
        <v>77</v>
      </c>
    </row>
    <row r="268" spans="1:5" ht="13.5" x14ac:dyDescent="0.2">
      <c r="A268" s="112"/>
      <c r="B268" s="27" t="s">
        <v>29</v>
      </c>
      <c r="C268" s="92">
        <v>2</v>
      </c>
      <c r="D268" s="93">
        <v>2.5</v>
      </c>
      <c r="E268" s="94">
        <v>0.70710678118654757</v>
      </c>
    </row>
    <row r="269" spans="1:5" ht="13.5" x14ac:dyDescent="0.2">
      <c r="A269" s="112"/>
      <c r="B269" s="27" t="s">
        <v>24</v>
      </c>
      <c r="C269" s="92">
        <v>19</v>
      </c>
      <c r="D269" s="93">
        <v>3.2105263157894726</v>
      </c>
      <c r="E269" s="94">
        <v>1.0316624861746775</v>
      </c>
    </row>
    <row r="270" spans="1:5" ht="13.5" x14ac:dyDescent="0.2">
      <c r="A270" s="112"/>
      <c r="B270" s="27" t="s">
        <v>25</v>
      </c>
      <c r="C270" s="92">
        <v>4</v>
      </c>
      <c r="D270" s="93">
        <v>3</v>
      </c>
      <c r="E270" s="94">
        <v>0.81649658092772603</v>
      </c>
    </row>
    <row r="271" spans="1:5" ht="13.5" x14ac:dyDescent="0.2">
      <c r="A271" s="112"/>
      <c r="B271" s="27" t="s">
        <v>26</v>
      </c>
      <c r="C271" s="92">
        <v>2</v>
      </c>
      <c r="D271" s="93">
        <v>2.5</v>
      </c>
      <c r="E271" s="94">
        <v>0.70710678118654757</v>
      </c>
    </row>
    <row r="272" spans="1:5" ht="13.5" x14ac:dyDescent="0.2">
      <c r="A272" s="112"/>
      <c r="B272" s="27" t="s">
        <v>27</v>
      </c>
      <c r="C272" s="92">
        <v>40</v>
      </c>
      <c r="D272" s="93">
        <v>1.5</v>
      </c>
      <c r="E272" s="94">
        <v>0.75106761619881079</v>
      </c>
    </row>
    <row r="273" spans="1:5" ht="13.5" x14ac:dyDescent="0.2">
      <c r="A273" s="112"/>
      <c r="B273" s="27" t="s">
        <v>28</v>
      </c>
      <c r="C273" s="92">
        <v>21</v>
      </c>
      <c r="D273" s="93">
        <v>2.6190476190476191</v>
      </c>
      <c r="E273" s="94">
        <v>0.92066228749691248</v>
      </c>
    </row>
    <row r="274" spans="1:5" ht="13.5" x14ac:dyDescent="0.2">
      <c r="A274" s="112"/>
      <c r="B274" s="27" t="s">
        <v>14</v>
      </c>
      <c r="C274" s="92">
        <v>28</v>
      </c>
      <c r="D274" s="93">
        <v>2.8928571428571432</v>
      </c>
      <c r="E274" s="94">
        <v>0.87514171188043366</v>
      </c>
    </row>
    <row r="275" spans="1:5" ht="13.5" x14ac:dyDescent="0.2">
      <c r="A275" s="112"/>
      <c r="B275" s="27" t="s">
        <v>10</v>
      </c>
      <c r="C275" s="95">
        <v>16</v>
      </c>
      <c r="D275" s="96">
        <v>2.75</v>
      </c>
      <c r="E275" s="97">
        <v>1.1832159566199232</v>
      </c>
    </row>
    <row r="276" spans="1:5" ht="13.5" x14ac:dyDescent="0.2">
      <c r="A276" s="112"/>
      <c r="B276" s="27" t="s">
        <v>104</v>
      </c>
      <c r="C276" s="92">
        <v>2</v>
      </c>
      <c r="D276" s="93">
        <v>3.5</v>
      </c>
      <c r="E276" s="94">
        <v>0.70710678118654757</v>
      </c>
    </row>
    <row r="277" spans="1:5" ht="13.5" x14ac:dyDescent="0.2">
      <c r="A277" s="112"/>
      <c r="B277" s="148"/>
      <c r="C277" s="95"/>
      <c r="D277" s="96"/>
      <c r="E277" s="97"/>
    </row>
    <row r="278" spans="1:5" ht="14.25" thickBot="1" x14ac:dyDescent="0.25">
      <c r="A278" s="113"/>
      <c r="B278" s="61" t="s">
        <v>6</v>
      </c>
      <c r="C278" s="98">
        <v>290</v>
      </c>
      <c r="D278" s="99">
        <v>2.5724137931034461</v>
      </c>
      <c r="E278" s="100">
        <v>1.1051613894336447</v>
      </c>
    </row>
    <row r="280" spans="1:5" ht="12.75" thickBot="1" x14ac:dyDescent="0.25"/>
    <row r="281" spans="1:5" ht="13.5" customHeight="1" x14ac:dyDescent="0.2">
      <c r="A281" s="114" t="s">
        <v>0</v>
      </c>
      <c r="B281" s="114"/>
      <c r="C281" s="329" t="s">
        <v>84</v>
      </c>
      <c r="D281" s="329"/>
      <c r="E281" s="329"/>
    </row>
    <row r="282" spans="1:5" ht="23.25" thickBot="1" x14ac:dyDescent="0.25">
      <c r="A282" s="115"/>
      <c r="B282" s="115"/>
      <c r="C282" s="85" t="s">
        <v>74</v>
      </c>
      <c r="D282" s="86" t="s">
        <v>75</v>
      </c>
      <c r="E282" s="87" t="s">
        <v>76</v>
      </c>
    </row>
    <row r="283" spans="1:5" ht="13.5" x14ac:dyDescent="0.2">
      <c r="A283" s="106" t="s">
        <v>34</v>
      </c>
      <c r="B283" s="88" t="s">
        <v>8</v>
      </c>
      <c r="C283" s="89">
        <v>13</v>
      </c>
      <c r="D283" s="90">
        <v>2.0769230769230766</v>
      </c>
      <c r="E283" s="91">
        <v>0.64051261522034852</v>
      </c>
    </row>
    <row r="284" spans="1:5" ht="13.5" x14ac:dyDescent="0.2">
      <c r="A284" s="112"/>
      <c r="B284" s="27" t="s">
        <v>9</v>
      </c>
      <c r="C284" s="92">
        <v>6</v>
      </c>
      <c r="D284" s="93">
        <v>2.5</v>
      </c>
      <c r="E284" s="94">
        <v>0.54772255750516607</v>
      </c>
    </row>
    <row r="285" spans="1:5" ht="13.5" x14ac:dyDescent="0.2">
      <c r="A285" s="112"/>
      <c r="B285" s="27" t="s">
        <v>19</v>
      </c>
      <c r="C285" s="92">
        <v>10</v>
      </c>
      <c r="D285" s="93">
        <v>2.4</v>
      </c>
      <c r="E285" s="94">
        <v>0.96609178307929588</v>
      </c>
    </row>
    <row r="286" spans="1:5" ht="13.5" x14ac:dyDescent="0.2">
      <c r="A286" s="112"/>
      <c r="B286" s="27" t="s">
        <v>11</v>
      </c>
      <c r="C286" s="92">
        <v>0</v>
      </c>
      <c r="D286" s="93" t="s">
        <v>77</v>
      </c>
      <c r="E286" s="94" t="s">
        <v>77</v>
      </c>
    </row>
    <row r="287" spans="1:5" ht="13.5" x14ac:dyDescent="0.2">
      <c r="A287" s="112"/>
      <c r="B287" s="27" t="s">
        <v>13</v>
      </c>
      <c r="C287" s="92">
        <v>5</v>
      </c>
      <c r="D287" s="93">
        <v>2.6</v>
      </c>
      <c r="E287" s="94">
        <v>0.54772255750516607</v>
      </c>
    </row>
    <row r="288" spans="1:5" ht="13.5" x14ac:dyDescent="0.2">
      <c r="A288" s="112"/>
      <c r="B288" s="27" t="s">
        <v>15</v>
      </c>
      <c r="C288" s="92">
        <v>7</v>
      </c>
      <c r="D288" s="93">
        <v>2.2857142857142856</v>
      </c>
      <c r="E288" s="94">
        <v>0.75592894601845451</v>
      </c>
    </row>
    <row r="289" spans="1:5" ht="13.5" x14ac:dyDescent="0.2">
      <c r="A289" s="112"/>
      <c r="B289" s="27" t="s">
        <v>16</v>
      </c>
      <c r="C289" s="92">
        <v>12</v>
      </c>
      <c r="D289" s="93">
        <v>2.833333333333333</v>
      </c>
      <c r="E289" s="94">
        <v>1.1146408580454255</v>
      </c>
    </row>
    <row r="290" spans="1:5" ht="13.5" x14ac:dyDescent="0.2">
      <c r="A290" s="112"/>
      <c r="B290" s="27" t="s">
        <v>17</v>
      </c>
      <c r="C290" s="92">
        <v>7</v>
      </c>
      <c r="D290" s="93">
        <v>3</v>
      </c>
      <c r="E290" s="94">
        <v>1</v>
      </c>
    </row>
    <row r="291" spans="1:5" ht="13.5" x14ac:dyDescent="0.2">
      <c r="A291" s="112"/>
      <c r="B291" s="27" t="s">
        <v>12</v>
      </c>
      <c r="C291" s="92">
        <v>54</v>
      </c>
      <c r="D291" s="93">
        <v>2.5555555555555558</v>
      </c>
      <c r="E291" s="94">
        <v>1.0031397251510381</v>
      </c>
    </row>
    <row r="292" spans="1:5" ht="13.5" x14ac:dyDescent="0.2">
      <c r="A292" s="112"/>
      <c r="B292" s="27" t="s">
        <v>18</v>
      </c>
      <c r="C292" s="92">
        <v>10</v>
      </c>
      <c r="D292" s="93">
        <v>3.2</v>
      </c>
      <c r="E292" s="94">
        <v>0.78881063774661564</v>
      </c>
    </row>
    <row r="293" spans="1:5" ht="13.5" x14ac:dyDescent="0.2">
      <c r="A293" s="112"/>
      <c r="B293" s="27" t="s">
        <v>20</v>
      </c>
      <c r="C293" s="92">
        <v>4</v>
      </c>
      <c r="D293" s="93">
        <v>1.5</v>
      </c>
      <c r="E293" s="94">
        <v>0.57735026918962573</v>
      </c>
    </row>
    <row r="294" spans="1:5" ht="13.5" x14ac:dyDescent="0.2">
      <c r="A294" s="112"/>
      <c r="B294" s="27" t="s">
        <v>21</v>
      </c>
      <c r="C294" s="92">
        <v>21</v>
      </c>
      <c r="D294" s="93">
        <v>2.5238095238095233</v>
      </c>
      <c r="E294" s="94">
        <v>0.81357529578076659</v>
      </c>
    </row>
    <row r="295" spans="1:5" ht="13.5" x14ac:dyDescent="0.2">
      <c r="A295" s="112"/>
      <c r="B295" s="27" t="s">
        <v>22</v>
      </c>
      <c r="C295" s="92">
        <v>3</v>
      </c>
      <c r="D295" s="93">
        <v>3.6666666666666665</v>
      </c>
      <c r="E295" s="94">
        <v>1.1547005383792515</v>
      </c>
    </row>
    <row r="296" spans="1:5" ht="13.5" x14ac:dyDescent="0.2">
      <c r="A296" s="112"/>
      <c r="B296" s="27" t="s">
        <v>23</v>
      </c>
      <c r="C296" s="92">
        <v>1</v>
      </c>
      <c r="D296" s="93">
        <v>3</v>
      </c>
      <c r="E296" s="94" t="s">
        <v>77</v>
      </c>
    </row>
    <row r="297" spans="1:5" ht="13.5" x14ac:dyDescent="0.2">
      <c r="A297" s="112"/>
      <c r="B297" s="27" t="s">
        <v>29</v>
      </c>
      <c r="C297" s="92">
        <v>2</v>
      </c>
      <c r="D297" s="93">
        <v>3</v>
      </c>
      <c r="E297" s="94">
        <v>0</v>
      </c>
    </row>
    <row r="298" spans="1:5" ht="13.5" x14ac:dyDescent="0.2">
      <c r="A298" s="112"/>
      <c r="B298" s="27" t="s">
        <v>24</v>
      </c>
      <c r="C298" s="92">
        <v>19</v>
      </c>
      <c r="D298" s="93">
        <v>3.0526315789473686</v>
      </c>
      <c r="E298" s="94">
        <v>1.0787690624311024</v>
      </c>
    </row>
    <row r="299" spans="1:5" ht="13.5" x14ac:dyDescent="0.2">
      <c r="A299" s="112"/>
      <c r="B299" s="27" t="s">
        <v>25</v>
      </c>
      <c r="C299" s="92">
        <v>4</v>
      </c>
      <c r="D299" s="93">
        <v>3.75</v>
      </c>
      <c r="E299" s="94">
        <v>0.5</v>
      </c>
    </row>
    <row r="300" spans="1:5" ht="13.5" x14ac:dyDescent="0.2">
      <c r="A300" s="112"/>
      <c r="B300" s="27" t="s">
        <v>26</v>
      </c>
      <c r="C300" s="92">
        <v>1</v>
      </c>
      <c r="D300" s="93">
        <v>3</v>
      </c>
      <c r="E300" s="94" t="s">
        <v>77</v>
      </c>
    </row>
    <row r="301" spans="1:5" ht="13.5" x14ac:dyDescent="0.2">
      <c r="A301" s="112"/>
      <c r="B301" s="27" t="s">
        <v>27</v>
      </c>
      <c r="C301" s="92">
        <v>41</v>
      </c>
      <c r="D301" s="93">
        <v>2.0487804878048781</v>
      </c>
      <c r="E301" s="94">
        <v>0.66899998177111797</v>
      </c>
    </row>
    <row r="302" spans="1:5" ht="13.5" x14ac:dyDescent="0.2">
      <c r="A302" s="112"/>
      <c r="B302" s="27" t="s">
        <v>28</v>
      </c>
      <c r="C302" s="92">
        <v>22</v>
      </c>
      <c r="D302" s="93">
        <v>2.272727272727272</v>
      </c>
      <c r="E302" s="94">
        <v>0.76729693648846842</v>
      </c>
    </row>
    <row r="303" spans="1:5" ht="13.5" x14ac:dyDescent="0.2">
      <c r="A303" s="112"/>
      <c r="B303" s="27" t="s">
        <v>14</v>
      </c>
      <c r="C303" s="92">
        <v>29</v>
      </c>
      <c r="D303" s="93">
        <v>2.758620689655173</v>
      </c>
      <c r="E303" s="94">
        <v>0.87240113700198951</v>
      </c>
    </row>
    <row r="304" spans="1:5" ht="13.5" x14ac:dyDescent="0.2">
      <c r="A304" s="112"/>
      <c r="B304" s="27" t="s">
        <v>10</v>
      </c>
      <c r="C304" s="95">
        <v>16</v>
      </c>
      <c r="D304" s="96">
        <v>2.9375</v>
      </c>
      <c r="E304" s="97">
        <v>1.0626225419530053</v>
      </c>
    </row>
    <row r="305" spans="1:5" ht="13.5" x14ac:dyDescent="0.2">
      <c r="A305" s="112"/>
      <c r="B305" s="27" t="s">
        <v>104</v>
      </c>
      <c r="C305" s="92">
        <v>2</v>
      </c>
      <c r="D305" s="93">
        <v>3.5</v>
      </c>
      <c r="E305" s="94">
        <v>0.70710678118654757</v>
      </c>
    </row>
    <row r="306" spans="1:5" ht="13.5" x14ac:dyDescent="0.2">
      <c r="A306" s="112"/>
      <c r="B306" s="148"/>
      <c r="C306" s="95"/>
      <c r="D306" s="96"/>
      <c r="E306" s="97"/>
    </row>
    <row r="307" spans="1:5" ht="14.25" thickBot="1" x14ac:dyDescent="0.25">
      <c r="A307" s="113"/>
      <c r="B307" s="61" t="s">
        <v>6</v>
      </c>
      <c r="C307" s="98">
        <v>289</v>
      </c>
      <c r="D307" s="99">
        <v>2.5709342560553643</v>
      </c>
      <c r="E307" s="100">
        <v>0.93689026051403645</v>
      </c>
    </row>
    <row r="309" spans="1:5" ht="12.75" thickBot="1" x14ac:dyDescent="0.25"/>
    <row r="310" spans="1:5" ht="13.5" customHeight="1" x14ac:dyDescent="0.2">
      <c r="A310" s="114" t="s">
        <v>0</v>
      </c>
      <c r="B310" s="114"/>
      <c r="C310" s="329" t="s">
        <v>85</v>
      </c>
      <c r="D310" s="329"/>
      <c r="E310" s="329"/>
    </row>
    <row r="311" spans="1:5" ht="23.25" thickBot="1" x14ac:dyDescent="0.25">
      <c r="A311" s="115"/>
      <c r="B311" s="115"/>
      <c r="C311" s="85" t="s">
        <v>74</v>
      </c>
      <c r="D311" s="86" t="s">
        <v>75</v>
      </c>
      <c r="E311" s="87" t="s">
        <v>76</v>
      </c>
    </row>
    <row r="312" spans="1:5" ht="13.5" x14ac:dyDescent="0.2">
      <c r="A312" s="106" t="s">
        <v>34</v>
      </c>
      <c r="B312" s="88" t="s">
        <v>8</v>
      </c>
      <c r="C312" s="89">
        <v>13</v>
      </c>
      <c r="D312" s="90">
        <v>2.2307692307692313</v>
      </c>
      <c r="E312" s="91">
        <v>0.72501105208198424</v>
      </c>
    </row>
    <row r="313" spans="1:5" ht="13.5" x14ac:dyDescent="0.2">
      <c r="A313" s="112"/>
      <c r="B313" s="27" t="s">
        <v>9</v>
      </c>
      <c r="C313" s="92">
        <v>7</v>
      </c>
      <c r="D313" s="93">
        <v>2.5714285714285716</v>
      </c>
      <c r="E313" s="94">
        <v>0.53452248382484868</v>
      </c>
    </row>
    <row r="314" spans="1:5" ht="13.5" x14ac:dyDescent="0.2">
      <c r="A314" s="112"/>
      <c r="B314" s="27" t="s">
        <v>19</v>
      </c>
      <c r="C314" s="92">
        <v>9</v>
      </c>
      <c r="D314" s="93">
        <v>2.7777777777777777</v>
      </c>
      <c r="E314" s="94">
        <v>1.2018504251546631</v>
      </c>
    </row>
    <row r="315" spans="1:5" ht="13.5" x14ac:dyDescent="0.2">
      <c r="A315" s="112"/>
      <c r="B315" s="27" t="s">
        <v>11</v>
      </c>
      <c r="C315" s="92">
        <v>0</v>
      </c>
      <c r="D315" s="93" t="s">
        <v>77</v>
      </c>
      <c r="E315" s="94" t="s">
        <v>77</v>
      </c>
    </row>
    <row r="316" spans="1:5" ht="13.5" x14ac:dyDescent="0.2">
      <c r="A316" s="112"/>
      <c r="B316" s="27" t="s">
        <v>13</v>
      </c>
      <c r="C316" s="92">
        <v>5</v>
      </c>
      <c r="D316" s="93">
        <v>3</v>
      </c>
      <c r="E316" s="94">
        <v>0.70710678118654757</v>
      </c>
    </row>
    <row r="317" spans="1:5" ht="13.5" x14ac:dyDescent="0.2">
      <c r="A317" s="112"/>
      <c r="B317" s="27" t="s">
        <v>15</v>
      </c>
      <c r="C317" s="92">
        <v>7</v>
      </c>
      <c r="D317" s="93">
        <v>2.5714285714285716</v>
      </c>
      <c r="E317" s="94">
        <v>0.7867957924694432</v>
      </c>
    </row>
    <row r="318" spans="1:5" ht="13.5" x14ac:dyDescent="0.2">
      <c r="A318" s="112"/>
      <c r="B318" s="27" t="s">
        <v>16</v>
      </c>
      <c r="C318" s="92">
        <v>11</v>
      </c>
      <c r="D318" s="93">
        <v>2.9090909090909087</v>
      </c>
      <c r="E318" s="94">
        <v>1.044465935734187</v>
      </c>
    </row>
    <row r="319" spans="1:5" ht="13.5" x14ac:dyDescent="0.2">
      <c r="A319" s="112"/>
      <c r="B319" s="27" t="s">
        <v>17</v>
      </c>
      <c r="C319" s="92">
        <v>6</v>
      </c>
      <c r="D319" s="93">
        <v>2.833333333333333</v>
      </c>
      <c r="E319" s="94">
        <v>0.75277265270908089</v>
      </c>
    </row>
    <row r="320" spans="1:5" ht="13.5" x14ac:dyDescent="0.2">
      <c r="A320" s="112"/>
      <c r="B320" s="27" t="s">
        <v>12</v>
      </c>
      <c r="C320" s="92">
        <v>55</v>
      </c>
      <c r="D320" s="93">
        <v>3.0181818181818181</v>
      </c>
      <c r="E320" s="94">
        <v>0.95240259715663667</v>
      </c>
    </row>
    <row r="321" spans="1:5" ht="13.5" x14ac:dyDescent="0.2">
      <c r="A321" s="112"/>
      <c r="B321" s="27" t="s">
        <v>18</v>
      </c>
      <c r="C321" s="92">
        <v>9</v>
      </c>
      <c r="D321" s="93">
        <v>3.1111111111111107</v>
      </c>
      <c r="E321" s="94">
        <v>0.78173595997057177</v>
      </c>
    </row>
    <row r="322" spans="1:5" ht="13.5" x14ac:dyDescent="0.2">
      <c r="A322" s="112"/>
      <c r="B322" s="27" t="s">
        <v>20</v>
      </c>
      <c r="C322" s="92">
        <v>3</v>
      </c>
      <c r="D322" s="93">
        <v>1.3333333333333333</v>
      </c>
      <c r="E322" s="94">
        <v>0.57735026918962573</v>
      </c>
    </row>
    <row r="323" spans="1:5" ht="13.5" x14ac:dyDescent="0.2">
      <c r="A323" s="112"/>
      <c r="B323" s="27" t="s">
        <v>21</v>
      </c>
      <c r="C323" s="92">
        <v>17</v>
      </c>
      <c r="D323" s="93">
        <v>2.8823529411764706</v>
      </c>
      <c r="E323" s="94">
        <v>0.69663054601923591</v>
      </c>
    </row>
    <row r="324" spans="1:5" ht="13.5" x14ac:dyDescent="0.2">
      <c r="A324" s="112"/>
      <c r="B324" s="27" t="s">
        <v>22</v>
      </c>
      <c r="C324" s="92">
        <v>3</v>
      </c>
      <c r="D324" s="93">
        <v>3.6666666666666665</v>
      </c>
      <c r="E324" s="94">
        <v>1.1547005383792515</v>
      </c>
    </row>
    <row r="325" spans="1:5" ht="13.5" x14ac:dyDescent="0.2">
      <c r="A325" s="112"/>
      <c r="B325" s="27" t="s">
        <v>23</v>
      </c>
      <c r="C325" s="92">
        <v>1</v>
      </c>
      <c r="D325" s="93">
        <v>3</v>
      </c>
      <c r="E325" s="94" t="s">
        <v>77</v>
      </c>
    </row>
    <row r="326" spans="1:5" ht="13.5" x14ac:dyDescent="0.2">
      <c r="A326" s="112"/>
      <c r="B326" s="27" t="s">
        <v>29</v>
      </c>
      <c r="C326" s="92">
        <v>2</v>
      </c>
      <c r="D326" s="93">
        <v>3</v>
      </c>
      <c r="E326" s="94">
        <v>0</v>
      </c>
    </row>
    <row r="327" spans="1:5" ht="13.5" x14ac:dyDescent="0.2">
      <c r="A327" s="112"/>
      <c r="B327" s="27" t="s">
        <v>24</v>
      </c>
      <c r="C327" s="92">
        <v>19</v>
      </c>
      <c r="D327" s="93">
        <v>3.2105263157894735</v>
      </c>
      <c r="E327" s="94">
        <v>1.0316624861746777</v>
      </c>
    </row>
    <row r="328" spans="1:5" ht="13.5" x14ac:dyDescent="0.2">
      <c r="A328" s="112"/>
      <c r="B328" s="27" t="s">
        <v>25</v>
      </c>
      <c r="C328" s="92">
        <v>4</v>
      </c>
      <c r="D328" s="93">
        <v>3.75</v>
      </c>
      <c r="E328" s="94">
        <v>0.5</v>
      </c>
    </row>
    <row r="329" spans="1:5" ht="13.5" x14ac:dyDescent="0.2">
      <c r="A329" s="112"/>
      <c r="B329" s="27" t="s">
        <v>26</v>
      </c>
      <c r="C329" s="92">
        <v>1</v>
      </c>
      <c r="D329" s="93">
        <v>3</v>
      </c>
      <c r="E329" s="94" t="s">
        <v>77</v>
      </c>
    </row>
    <row r="330" spans="1:5" ht="13.5" x14ac:dyDescent="0.2">
      <c r="A330" s="112"/>
      <c r="B330" s="27" t="s">
        <v>27</v>
      </c>
      <c r="C330" s="92">
        <v>41</v>
      </c>
      <c r="D330" s="93">
        <v>2.1707317073170733</v>
      </c>
      <c r="E330" s="94">
        <v>0.70364902559408993</v>
      </c>
    </row>
    <row r="331" spans="1:5" ht="13.5" x14ac:dyDescent="0.2">
      <c r="A331" s="112"/>
      <c r="B331" s="27" t="s">
        <v>28</v>
      </c>
      <c r="C331" s="92">
        <v>19</v>
      </c>
      <c r="D331" s="93">
        <v>2.263157894736842</v>
      </c>
      <c r="E331" s="94">
        <v>0.65337629647494988</v>
      </c>
    </row>
    <row r="332" spans="1:5" ht="13.5" x14ac:dyDescent="0.2">
      <c r="A332" s="112"/>
      <c r="B332" s="27" t="s">
        <v>14</v>
      </c>
      <c r="C332" s="92">
        <v>30</v>
      </c>
      <c r="D332" s="93">
        <v>2.8666666666666667</v>
      </c>
      <c r="E332" s="94">
        <v>0.93710240611164253</v>
      </c>
    </row>
    <row r="333" spans="1:5" ht="13.5" x14ac:dyDescent="0.2">
      <c r="A333" s="112"/>
      <c r="B333" s="27" t="s">
        <v>10</v>
      </c>
      <c r="C333" s="95">
        <v>16</v>
      </c>
      <c r="D333" s="96">
        <v>3.1875</v>
      </c>
      <c r="E333" s="97">
        <v>0.83416625041614656</v>
      </c>
    </row>
    <row r="334" spans="1:5" ht="13.5" x14ac:dyDescent="0.2">
      <c r="A334" s="112"/>
      <c r="B334" s="27" t="s">
        <v>104</v>
      </c>
      <c r="C334" s="92">
        <v>2</v>
      </c>
      <c r="D334" s="93">
        <v>3.5</v>
      </c>
      <c r="E334" s="94">
        <v>0.70710678118654757</v>
      </c>
    </row>
    <row r="335" spans="1:5" ht="13.5" x14ac:dyDescent="0.2">
      <c r="A335" s="112"/>
      <c r="B335" s="148"/>
      <c r="C335" s="95"/>
      <c r="D335" s="96"/>
      <c r="E335" s="97"/>
    </row>
    <row r="336" spans="1:5" ht="14.25" thickBot="1" x14ac:dyDescent="0.25">
      <c r="A336" s="113"/>
      <c r="B336" s="61" t="s">
        <v>6</v>
      </c>
      <c r="C336" s="98">
        <v>280</v>
      </c>
      <c r="D336" s="99">
        <v>2.77142857142857</v>
      </c>
      <c r="E336" s="100">
        <v>0.92238476288024773</v>
      </c>
    </row>
    <row r="338" spans="1:5" ht="12.75" thickBot="1" x14ac:dyDescent="0.25"/>
    <row r="339" spans="1:5" ht="22.5" customHeight="1" x14ac:dyDescent="0.2">
      <c r="A339" s="114" t="s">
        <v>0</v>
      </c>
      <c r="B339" s="114"/>
      <c r="C339" s="325" t="s">
        <v>86</v>
      </c>
      <c r="D339" s="326"/>
      <c r="E339" s="326"/>
    </row>
    <row r="340" spans="1:5" ht="23.25" thickBot="1" x14ac:dyDescent="0.25">
      <c r="A340" s="115"/>
      <c r="B340" s="115"/>
      <c r="C340" s="85" t="s">
        <v>74</v>
      </c>
      <c r="D340" s="86" t="s">
        <v>75</v>
      </c>
      <c r="E340" s="87" t="s">
        <v>76</v>
      </c>
    </row>
    <row r="341" spans="1:5" ht="13.5" x14ac:dyDescent="0.2">
      <c r="A341" s="106" t="s">
        <v>34</v>
      </c>
      <c r="B341" s="88" t="s">
        <v>8</v>
      </c>
      <c r="C341" s="89">
        <v>13</v>
      </c>
      <c r="D341" s="90">
        <v>2</v>
      </c>
      <c r="E341" s="91">
        <v>0.40824829046386302</v>
      </c>
    </row>
    <row r="342" spans="1:5" ht="13.5" x14ac:dyDescent="0.2">
      <c r="A342" s="112"/>
      <c r="B342" s="27" t="s">
        <v>9</v>
      </c>
      <c r="C342" s="92">
        <v>6</v>
      </c>
      <c r="D342" s="93">
        <v>2.666666666666667</v>
      </c>
      <c r="E342" s="94">
        <v>0.5163977794943222</v>
      </c>
    </row>
    <row r="343" spans="1:5" ht="13.5" x14ac:dyDescent="0.2">
      <c r="A343" s="112"/>
      <c r="B343" s="27" t="s">
        <v>19</v>
      </c>
      <c r="C343" s="92">
        <v>10</v>
      </c>
      <c r="D343" s="93">
        <v>2.6</v>
      </c>
      <c r="E343" s="94">
        <v>1.0749676997731399</v>
      </c>
    </row>
    <row r="344" spans="1:5" ht="13.5" x14ac:dyDescent="0.2">
      <c r="A344" s="112"/>
      <c r="B344" s="27" t="s">
        <v>11</v>
      </c>
      <c r="C344" s="92">
        <v>0</v>
      </c>
      <c r="D344" s="93" t="s">
        <v>77</v>
      </c>
      <c r="E344" s="94" t="s">
        <v>77</v>
      </c>
    </row>
    <row r="345" spans="1:5" ht="13.5" x14ac:dyDescent="0.2">
      <c r="A345" s="112"/>
      <c r="B345" s="27" t="s">
        <v>13</v>
      </c>
      <c r="C345" s="92">
        <v>5</v>
      </c>
      <c r="D345" s="93">
        <v>2.4</v>
      </c>
      <c r="E345" s="94">
        <v>1.1401754250991381</v>
      </c>
    </row>
    <row r="346" spans="1:5" ht="13.5" x14ac:dyDescent="0.2">
      <c r="A346" s="112"/>
      <c r="B346" s="27" t="s">
        <v>15</v>
      </c>
      <c r="C346" s="92">
        <v>6</v>
      </c>
      <c r="D346" s="93">
        <v>2.666666666666667</v>
      </c>
      <c r="E346" s="94">
        <v>0.5163977794943222</v>
      </c>
    </row>
    <row r="347" spans="1:5" ht="13.5" x14ac:dyDescent="0.2">
      <c r="A347" s="112"/>
      <c r="B347" s="27" t="s">
        <v>16</v>
      </c>
      <c r="C347" s="92">
        <v>11</v>
      </c>
      <c r="D347" s="93">
        <v>2.8181818181818179</v>
      </c>
      <c r="E347" s="94">
        <v>1.0787197799411874</v>
      </c>
    </row>
    <row r="348" spans="1:5" ht="13.5" x14ac:dyDescent="0.2">
      <c r="A348" s="112"/>
      <c r="B348" s="27" t="s">
        <v>17</v>
      </c>
      <c r="C348" s="92">
        <v>7</v>
      </c>
      <c r="D348" s="93">
        <v>2.8571428571428572</v>
      </c>
      <c r="E348" s="94">
        <v>0.69006555934235425</v>
      </c>
    </row>
    <row r="349" spans="1:5" ht="13.5" x14ac:dyDescent="0.2">
      <c r="A349" s="112"/>
      <c r="B349" s="27" t="s">
        <v>12</v>
      </c>
      <c r="C349" s="92">
        <v>53</v>
      </c>
      <c r="D349" s="93">
        <v>2.6981132075471699</v>
      </c>
      <c r="E349" s="94">
        <v>1.0111856266546588</v>
      </c>
    </row>
    <row r="350" spans="1:5" ht="13.5" x14ac:dyDescent="0.2">
      <c r="A350" s="112"/>
      <c r="B350" s="27" t="s">
        <v>18</v>
      </c>
      <c r="C350" s="92">
        <v>11</v>
      </c>
      <c r="D350" s="93">
        <v>3.1818181818181812</v>
      </c>
      <c r="E350" s="94">
        <v>0.8738628975053031</v>
      </c>
    </row>
    <row r="351" spans="1:5" ht="13.5" x14ac:dyDescent="0.2">
      <c r="A351" s="112"/>
      <c r="B351" s="27" t="s">
        <v>20</v>
      </c>
      <c r="C351" s="92">
        <v>3</v>
      </c>
      <c r="D351" s="93">
        <v>1.3333333333333333</v>
      </c>
      <c r="E351" s="94">
        <v>0.57735026918962573</v>
      </c>
    </row>
    <row r="352" spans="1:5" ht="13.5" x14ac:dyDescent="0.2">
      <c r="A352" s="112"/>
      <c r="B352" s="27" t="s">
        <v>21</v>
      </c>
      <c r="C352" s="92">
        <v>20</v>
      </c>
      <c r="D352" s="93">
        <v>2.75</v>
      </c>
      <c r="E352" s="94">
        <v>0.78639751565704918</v>
      </c>
    </row>
    <row r="353" spans="1:5" ht="13.5" x14ac:dyDescent="0.2">
      <c r="A353" s="112"/>
      <c r="B353" s="27" t="s">
        <v>22</v>
      </c>
      <c r="C353" s="92">
        <v>3</v>
      </c>
      <c r="D353" s="93">
        <v>3.3333333333333335</v>
      </c>
      <c r="E353" s="94">
        <v>0.57735026918962573</v>
      </c>
    </row>
    <row r="354" spans="1:5" ht="13.5" x14ac:dyDescent="0.2">
      <c r="A354" s="112"/>
      <c r="B354" s="27" t="s">
        <v>23</v>
      </c>
      <c r="C354" s="92">
        <v>1</v>
      </c>
      <c r="D354" s="93">
        <v>3</v>
      </c>
      <c r="E354" s="94" t="s">
        <v>77</v>
      </c>
    </row>
    <row r="355" spans="1:5" ht="13.5" x14ac:dyDescent="0.2">
      <c r="A355" s="112"/>
      <c r="B355" s="27" t="s">
        <v>29</v>
      </c>
      <c r="C355" s="92">
        <v>2</v>
      </c>
      <c r="D355" s="93">
        <v>3</v>
      </c>
      <c r="E355" s="94">
        <v>1.4142135623730951</v>
      </c>
    </row>
    <row r="356" spans="1:5" ht="13.5" x14ac:dyDescent="0.2">
      <c r="A356" s="112"/>
      <c r="B356" s="27" t="s">
        <v>24</v>
      </c>
      <c r="C356" s="92">
        <v>19</v>
      </c>
      <c r="D356" s="93">
        <v>3</v>
      </c>
      <c r="E356" s="94">
        <v>1.0540925533894598</v>
      </c>
    </row>
    <row r="357" spans="1:5" ht="13.5" x14ac:dyDescent="0.2">
      <c r="A357" s="112"/>
      <c r="B357" s="27" t="s">
        <v>25</v>
      </c>
      <c r="C357" s="92">
        <v>4</v>
      </c>
      <c r="D357" s="93">
        <v>3.5</v>
      </c>
      <c r="E357" s="94">
        <v>0.57735026918962573</v>
      </c>
    </row>
    <row r="358" spans="1:5" ht="13.5" x14ac:dyDescent="0.2">
      <c r="A358" s="112"/>
      <c r="B358" s="27" t="s">
        <v>26</v>
      </c>
      <c r="C358" s="92">
        <v>1</v>
      </c>
      <c r="D358" s="93">
        <v>2</v>
      </c>
      <c r="E358" s="94" t="s">
        <v>77</v>
      </c>
    </row>
    <row r="359" spans="1:5" ht="13.5" x14ac:dyDescent="0.2">
      <c r="A359" s="112"/>
      <c r="B359" s="27" t="s">
        <v>27</v>
      </c>
      <c r="C359" s="92">
        <v>41</v>
      </c>
      <c r="D359" s="93">
        <v>2.1707317073170733</v>
      </c>
      <c r="E359" s="94">
        <v>0.73832374417968716</v>
      </c>
    </row>
    <row r="360" spans="1:5" ht="13.5" x14ac:dyDescent="0.2">
      <c r="A360" s="112"/>
      <c r="B360" s="27" t="s">
        <v>28</v>
      </c>
      <c r="C360" s="92">
        <v>20</v>
      </c>
      <c r="D360" s="93">
        <v>2.5499999999999998</v>
      </c>
      <c r="E360" s="94">
        <v>0.94451324138833259</v>
      </c>
    </row>
    <row r="361" spans="1:5" ht="13.5" x14ac:dyDescent="0.2">
      <c r="A361" s="112"/>
      <c r="B361" s="27" t="s">
        <v>14</v>
      </c>
      <c r="C361" s="92">
        <v>30</v>
      </c>
      <c r="D361" s="93">
        <v>2.9</v>
      </c>
      <c r="E361" s="94">
        <v>0.84486277196256898</v>
      </c>
    </row>
    <row r="362" spans="1:5" ht="13.5" x14ac:dyDescent="0.2">
      <c r="A362" s="112"/>
      <c r="B362" s="27" t="s">
        <v>10</v>
      </c>
      <c r="C362" s="95">
        <v>16</v>
      </c>
      <c r="D362" s="96">
        <v>3.1875</v>
      </c>
      <c r="E362" s="97">
        <v>1.0468205831628137</v>
      </c>
    </row>
    <row r="363" spans="1:5" ht="13.5" x14ac:dyDescent="0.2">
      <c r="A363" s="112"/>
      <c r="B363" s="27" t="s">
        <v>104</v>
      </c>
      <c r="C363" s="92">
        <v>2</v>
      </c>
      <c r="D363" s="93">
        <v>3.5</v>
      </c>
      <c r="E363" s="94">
        <v>0.70710678118654757</v>
      </c>
    </row>
    <row r="364" spans="1:5" ht="13.5" x14ac:dyDescent="0.2">
      <c r="A364" s="112"/>
      <c r="B364" s="148"/>
      <c r="C364" s="95"/>
      <c r="D364" s="96"/>
      <c r="E364" s="97"/>
    </row>
    <row r="365" spans="1:5" ht="14.25" thickBot="1" x14ac:dyDescent="0.25">
      <c r="A365" s="113"/>
      <c r="B365" s="61" t="s">
        <v>6</v>
      </c>
      <c r="C365" s="98">
        <v>284</v>
      </c>
      <c r="D365" s="99">
        <v>2.6795774647887334</v>
      </c>
      <c r="E365" s="100">
        <v>0.9358232695642168</v>
      </c>
    </row>
    <row r="367" spans="1:5" ht="12.75" thickBot="1" x14ac:dyDescent="0.25"/>
    <row r="368" spans="1:5" ht="13.5" customHeight="1" x14ac:dyDescent="0.2">
      <c r="A368" s="114" t="s">
        <v>0</v>
      </c>
      <c r="B368" s="114"/>
      <c r="C368" s="325" t="s">
        <v>87</v>
      </c>
      <c r="D368" s="326"/>
      <c r="E368" s="326"/>
    </row>
    <row r="369" spans="1:5" ht="23.25" thickBot="1" x14ac:dyDescent="0.25">
      <c r="A369" s="115"/>
      <c r="B369" s="115"/>
      <c r="C369" s="85" t="s">
        <v>74</v>
      </c>
      <c r="D369" s="86" t="s">
        <v>75</v>
      </c>
      <c r="E369" s="87" t="s">
        <v>76</v>
      </c>
    </row>
    <row r="370" spans="1:5" ht="13.5" x14ac:dyDescent="0.2">
      <c r="A370" s="106" t="s">
        <v>34</v>
      </c>
      <c r="B370" s="88" t="s">
        <v>8</v>
      </c>
      <c r="C370" s="89">
        <v>14</v>
      </c>
      <c r="D370" s="90">
        <v>2.4285714285714288</v>
      </c>
      <c r="E370" s="91">
        <v>0.7559289460184544</v>
      </c>
    </row>
    <row r="371" spans="1:5" ht="13.5" x14ac:dyDescent="0.2">
      <c r="A371" s="112"/>
      <c r="B371" s="27" t="s">
        <v>9</v>
      </c>
      <c r="C371" s="92">
        <v>6</v>
      </c>
      <c r="D371" s="93">
        <v>3.3333333333333335</v>
      </c>
      <c r="E371" s="94">
        <v>1.2110601416389966</v>
      </c>
    </row>
    <row r="372" spans="1:5" ht="13.5" x14ac:dyDescent="0.2">
      <c r="A372" s="112"/>
      <c r="B372" s="27" t="s">
        <v>19</v>
      </c>
      <c r="C372" s="92">
        <v>9</v>
      </c>
      <c r="D372" s="93">
        <v>2.7777777777777772</v>
      </c>
      <c r="E372" s="94">
        <v>1.3017082793177759</v>
      </c>
    </row>
    <row r="373" spans="1:5" ht="13.5" x14ac:dyDescent="0.2">
      <c r="A373" s="112"/>
      <c r="B373" s="27" t="s">
        <v>11</v>
      </c>
      <c r="C373" s="92">
        <v>0</v>
      </c>
      <c r="D373" s="93" t="s">
        <v>77</v>
      </c>
      <c r="E373" s="94" t="s">
        <v>77</v>
      </c>
    </row>
    <row r="374" spans="1:5" ht="13.5" x14ac:dyDescent="0.2">
      <c r="A374" s="112"/>
      <c r="B374" s="27" t="s">
        <v>13</v>
      </c>
      <c r="C374" s="92">
        <v>4</v>
      </c>
      <c r="D374" s="93">
        <v>3.25</v>
      </c>
      <c r="E374" s="94">
        <v>0.5</v>
      </c>
    </row>
    <row r="375" spans="1:5" ht="13.5" x14ac:dyDescent="0.2">
      <c r="A375" s="112"/>
      <c r="B375" s="27" t="s">
        <v>15</v>
      </c>
      <c r="C375" s="92">
        <v>5</v>
      </c>
      <c r="D375" s="93">
        <v>2.8</v>
      </c>
      <c r="E375" s="94">
        <v>0.83666002653407567</v>
      </c>
    </row>
    <row r="376" spans="1:5" ht="13.5" x14ac:dyDescent="0.2">
      <c r="A376" s="112"/>
      <c r="B376" s="27" t="s">
        <v>16</v>
      </c>
      <c r="C376" s="92">
        <v>12</v>
      </c>
      <c r="D376" s="93">
        <v>2.833333333333333</v>
      </c>
      <c r="E376" s="94">
        <v>1.0298573010888745</v>
      </c>
    </row>
    <row r="377" spans="1:5" ht="13.5" x14ac:dyDescent="0.2">
      <c r="A377" s="112"/>
      <c r="B377" s="27" t="s">
        <v>17</v>
      </c>
      <c r="C377" s="92">
        <v>7</v>
      </c>
      <c r="D377" s="93">
        <v>3.1428571428571428</v>
      </c>
      <c r="E377" s="94">
        <v>0.69006555934235425</v>
      </c>
    </row>
    <row r="378" spans="1:5" ht="13.5" x14ac:dyDescent="0.2">
      <c r="A378" s="112"/>
      <c r="B378" s="27" t="s">
        <v>12</v>
      </c>
      <c r="C378" s="92">
        <v>51</v>
      </c>
      <c r="D378" s="93">
        <v>3.1764705882352939</v>
      </c>
      <c r="E378" s="94">
        <v>0.91007433439123364</v>
      </c>
    </row>
    <row r="379" spans="1:5" ht="13.5" x14ac:dyDescent="0.2">
      <c r="A379" s="112"/>
      <c r="B379" s="27" t="s">
        <v>18</v>
      </c>
      <c r="C379" s="92">
        <v>10</v>
      </c>
      <c r="D379" s="93">
        <v>3</v>
      </c>
      <c r="E379" s="94">
        <v>0.94280904158206336</v>
      </c>
    </row>
    <row r="380" spans="1:5" ht="13.5" x14ac:dyDescent="0.2">
      <c r="A380" s="112"/>
      <c r="B380" s="27" t="s">
        <v>20</v>
      </c>
      <c r="C380" s="92">
        <v>2</v>
      </c>
      <c r="D380" s="93">
        <v>2</v>
      </c>
      <c r="E380" s="94">
        <v>0</v>
      </c>
    </row>
    <row r="381" spans="1:5" ht="13.5" x14ac:dyDescent="0.2">
      <c r="A381" s="112"/>
      <c r="B381" s="27" t="s">
        <v>21</v>
      </c>
      <c r="C381" s="92">
        <v>18</v>
      </c>
      <c r="D381" s="93">
        <v>3</v>
      </c>
      <c r="E381" s="94">
        <v>0.48507125007266588</v>
      </c>
    </row>
    <row r="382" spans="1:5" ht="13.5" x14ac:dyDescent="0.2">
      <c r="A382" s="112"/>
      <c r="B382" s="27" t="s">
        <v>22</v>
      </c>
      <c r="C382" s="92">
        <v>3</v>
      </c>
      <c r="D382" s="93">
        <v>3.6666666666666665</v>
      </c>
      <c r="E382" s="94">
        <v>1.1547005383792515</v>
      </c>
    </row>
    <row r="383" spans="1:5" ht="13.5" x14ac:dyDescent="0.2">
      <c r="A383" s="112"/>
      <c r="B383" s="27" t="s">
        <v>23</v>
      </c>
      <c r="C383" s="92">
        <v>1</v>
      </c>
      <c r="D383" s="93">
        <v>3</v>
      </c>
      <c r="E383" s="94" t="s">
        <v>77</v>
      </c>
    </row>
    <row r="384" spans="1:5" ht="13.5" x14ac:dyDescent="0.2">
      <c r="A384" s="112"/>
      <c r="B384" s="27" t="s">
        <v>29</v>
      </c>
      <c r="C384" s="92">
        <v>2</v>
      </c>
      <c r="D384" s="93">
        <v>3.5</v>
      </c>
      <c r="E384" s="94">
        <v>0.70710678118654757</v>
      </c>
    </row>
    <row r="385" spans="1:5" ht="13.5" x14ac:dyDescent="0.2">
      <c r="A385" s="112"/>
      <c r="B385" s="27" t="s">
        <v>24</v>
      </c>
      <c r="C385" s="92">
        <v>19</v>
      </c>
      <c r="D385" s="93">
        <v>3.1052631578947372</v>
      </c>
      <c r="E385" s="94">
        <v>0.87526103040466119</v>
      </c>
    </row>
    <row r="386" spans="1:5" ht="13.5" x14ac:dyDescent="0.2">
      <c r="A386" s="112"/>
      <c r="B386" s="27" t="s">
        <v>25</v>
      </c>
      <c r="C386" s="92">
        <v>4</v>
      </c>
      <c r="D386" s="93">
        <v>3.5</v>
      </c>
      <c r="E386" s="94">
        <v>0.57735026918962573</v>
      </c>
    </row>
    <row r="387" spans="1:5" ht="13.5" x14ac:dyDescent="0.2">
      <c r="A387" s="112"/>
      <c r="B387" s="27" t="s">
        <v>26</v>
      </c>
      <c r="C387" s="92">
        <v>2</v>
      </c>
      <c r="D387" s="93">
        <v>2</v>
      </c>
      <c r="E387" s="94">
        <v>1.4142135623730951</v>
      </c>
    </row>
    <row r="388" spans="1:5" ht="13.5" x14ac:dyDescent="0.2">
      <c r="A388" s="112"/>
      <c r="B388" s="27" t="s">
        <v>27</v>
      </c>
      <c r="C388" s="92">
        <v>41</v>
      </c>
      <c r="D388" s="93">
        <v>1.6341463414634148</v>
      </c>
      <c r="E388" s="94">
        <v>0.82934002559190423</v>
      </c>
    </row>
    <row r="389" spans="1:5" ht="13.5" x14ac:dyDescent="0.2">
      <c r="A389" s="112"/>
      <c r="B389" s="27" t="s">
        <v>28</v>
      </c>
      <c r="C389" s="92">
        <v>20</v>
      </c>
      <c r="D389" s="93">
        <v>3</v>
      </c>
      <c r="E389" s="94">
        <v>0.64888568452305018</v>
      </c>
    </row>
    <row r="390" spans="1:5" ht="13.5" x14ac:dyDescent="0.2">
      <c r="A390" s="112"/>
      <c r="B390" s="27" t="s">
        <v>14</v>
      </c>
      <c r="C390" s="92">
        <v>28</v>
      </c>
      <c r="D390" s="93">
        <v>3.0714285714285721</v>
      </c>
      <c r="E390" s="94">
        <v>0.71639899024741316</v>
      </c>
    </row>
    <row r="391" spans="1:5" ht="13.5" x14ac:dyDescent="0.2">
      <c r="A391" s="112"/>
      <c r="B391" s="27" t="s">
        <v>10</v>
      </c>
      <c r="C391" s="95">
        <v>16</v>
      </c>
      <c r="D391" s="96">
        <v>3.1875</v>
      </c>
      <c r="E391" s="97">
        <v>1.0468205831628137</v>
      </c>
    </row>
    <row r="392" spans="1:5" ht="13.5" x14ac:dyDescent="0.2">
      <c r="A392" s="112"/>
      <c r="B392" s="27" t="s">
        <v>104</v>
      </c>
      <c r="C392" s="92">
        <v>2</v>
      </c>
      <c r="D392" s="93">
        <v>3.5</v>
      </c>
      <c r="E392" s="94">
        <v>0.70710678118654757</v>
      </c>
    </row>
    <row r="393" spans="1:5" ht="13.5" x14ac:dyDescent="0.2">
      <c r="A393" s="112"/>
      <c r="B393" s="148"/>
      <c r="C393" s="95"/>
      <c r="D393" s="96"/>
      <c r="E393" s="97"/>
    </row>
    <row r="394" spans="1:5" ht="14.25" thickBot="1" x14ac:dyDescent="0.25">
      <c r="A394" s="113"/>
      <c r="B394" s="61" t="s">
        <v>6</v>
      </c>
      <c r="C394" s="98">
        <v>276</v>
      </c>
      <c r="D394" s="99">
        <v>2.8297101449275366</v>
      </c>
      <c r="E394" s="100">
        <v>0.99269399626671417</v>
      </c>
    </row>
    <row r="396" spans="1:5" ht="12.75" thickBot="1" x14ac:dyDescent="0.25"/>
    <row r="397" spans="1:5" ht="25.5" customHeight="1" x14ac:dyDescent="0.2">
      <c r="A397" s="114" t="s">
        <v>0</v>
      </c>
      <c r="B397" s="114"/>
      <c r="C397" s="327" t="s">
        <v>88</v>
      </c>
      <c r="D397" s="328"/>
      <c r="E397" s="328"/>
    </row>
    <row r="398" spans="1:5" ht="23.25" thickBot="1" x14ac:dyDescent="0.25">
      <c r="A398" s="115"/>
      <c r="B398" s="115"/>
      <c r="C398" s="85" t="s">
        <v>74</v>
      </c>
      <c r="D398" s="86" t="s">
        <v>75</v>
      </c>
      <c r="E398" s="87" t="s">
        <v>76</v>
      </c>
    </row>
    <row r="399" spans="1:5" ht="13.5" x14ac:dyDescent="0.2">
      <c r="A399" s="106" t="s">
        <v>34</v>
      </c>
      <c r="B399" s="88" t="s">
        <v>8</v>
      </c>
      <c r="C399" s="89">
        <v>13</v>
      </c>
      <c r="D399" s="90">
        <v>2.3076923076923084</v>
      </c>
      <c r="E399" s="91">
        <v>0.85485041426511033</v>
      </c>
    </row>
    <row r="400" spans="1:5" ht="13.5" x14ac:dyDescent="0.2">
      <c r="A400" s="112"/>
      <c r="B400" s="27" t="s">
        <v>9</v>
      </c>
      <c r="C400" s="92">
        <v>6</v>
      </c>
      <c r="D400" s="93">
        <v>3.3333333333333335</v>
      </c>
      <c r="E400" s="94">
        <v>0.81649658092772615</v>
      </c>
    </row>
    <row r="401" spans="1:5" ht="13.5" x14ac:dyDescent="0.2">
      <c r="A401" s="112"/>
      <c r="B401" s="27" t="s">
        <v>19</v>
      </c>
      <c r="C401" s="92">
        <v>9</v>
      </c>
      <c r="D401" s="93">
        <v>2.8888888888888884</v>
      </c>
      <c r="E401" s="94">
        <v>0.78173595997057166</v>
      </c>
    </row>
    <row r="402" spans="1:5" ht="13.5" x14ac:dyDescent="0.2">
      <c r="A402" s="112"/>
      <c r="B402" s="27" t="s">
        <v>11</v>
      </c>
      <c r="C402" s="92">
        <v>0</v>
      </c>
      <c r="D402" s="93" t="s">
        <v>77</v>
      </c>
      <c r="E402" s="94" t="s">
        <v>77</v>
      </c>
    </row>
    <row r="403" spans="1:5" ht="13.5" x14ac:dyDescent="0.2">
      <c r="A403" s="112"/>
      <c r="B403" s="27" t="s">
        <v>13</v>
      </c>
      <c r="C403" s="92">
        <v>5</v>
      </c>
      <c r="D403" s="93">
        <v>3.2</v>
      </c>
      <c r="E403" s="94">
        <v>0.44721359549995793</v>
      </c>
    </row>
    <row r="404" spans="1:5" ht="13.5" x14ac:dyDescent="0.2">
      <c r="A404" s="112"/>
      <c r="B404" s="27" t="s">
        <v>15</v>
      </c>
      <c r="C404" s="92">
        <v>5</v>
      </c>
      <c r="D404" s="93">
        <v>3</v>
      </c>
      <c r="E404" s="94">
        <v>0</v>
      </c>
    </row>
    <row r="405" spans="1:5" ht="13.5" x14ac:dyDescent="0.2">
      <c r="A405" s="112"/>
      <c r="B405" s="27" t="s">
        <v>16</v>
      </c>
      <c r="C405" s="92">
        <v>13</v>
      </c>
      <c r="D405" s="93">
        <v>2.9230769230769229</v>
      </c>
      <c r="E405" s="94">
        <v>0.9540735874430285</v>
      </c>
    </row>
    <row r="406" spans="1:5" ht="13.5" x14ac:dyDescent="0.2">
      <c r="A406" s="112"/>
      <c r="B406" s="27" t="s">
        <v>17</v>
      </c>
      <c r="C406" s="92">
        <v>8</v>
      </c>
      <c r="D406" s="93">
        <v>3.125</v>
      </c>
      <c r="E406" s="94">
        <v>0.64086994446165568</v>
      </c>
    </row>
    <row r="407" spans="1:5" ht="13.5" x14ac:dyDescent="0.2">
      <c r="A407" s="112"/>
      <c r="B407" s="27" t="s">
        <v>12</v>
      </c>
      <c r="C407" s="92">
        <v>50</v>
      </c>
      <c r="D407" s="93">
        <v>3.02</v>
      </c>
      <c r="E407" s="94">
        <v>0.95810186497755512</v>
      </c>
    </row>
    <row r="408" spans="1:5" ht="13.5" x14ac:dyDescent="0.2">
      <c r="A408" s="112"/>
      <c r="B408" s="27" t="s">
        <v>18</v>
      </c>
      <c r="C408" s="92">
        <v>10</v>
      </c>
      <c r="D408" s="93">
        <v>3.1</v>
      </c>
      <c r="E408" s="94">
        <v>1.1005049346146119</v>
      </c>
    </row>
    <row r="409" spans="1:5" ht="13.5" x14ac:dyDescent="0.2">
      <c r="A409" s="112"/>
      <c r="B409" s="27" t="s">
        <v>20</v>
      </c>
      <c r="C409" s="92">
        <v>4</v>
      </c>
      <c r="D409" s="93">
        <v>1.75</v>
      </c>
      <c r="E409" s="94">
        <v>0.5</v>
      </c>
    </row>
    <row r="410" spans="1:5" ht="13.5" x14ac:dyDescent="0.2">
      <c r="A410" s="112"/>
      <c r="B410" s="27" t="s">
        <v>21</v>
      </c>
      <c r="C410" s="92">
        <v>16</v>
      </c>
      <c r="D410" s="93">
        <v>2.9375</v>
      </c>
      <c r="E410" s="94">
        <v>0.57373048260195048</v>
      </c>
    </row>
    <row r="411" spans="1:5" ht="13.5" x14ac:dyDescent="0.2">
      <c r="A411" s="112"/>
      <c r="B411" s="27" t="s">
        <v>22</v>
      </c>
      <c r="C411" s="92">
        <v>3</v>
      </c>
      <c r="D411" s="93">
        <v>3</v>
      </c>
      <c r="E411" s="94">
        <v>0</v>
      </c>
    </row>
    <row r="412" spans="1:5" ht="13.5" x14ac:dyDescent="0.2">
      <c r="A412" s="112"/>
      <c r="B412" s="27" t="s">
        <v>23</v>
      </c>
      <c r="C412" s="92">
        <v>1</v>
      </c>
      <c r="D412" s="93">
        <v>3</v>
      </c>
      <c r="E412" s="94" t="s">
        <v>77</v>
      </c>
    </row>
    <row r="413" spans="1:5" ht="13.5" x14ac:dyDescent="0.2">
      <c r="A413" s="112"/>
      <c r="B413" s="27" t="s">
        <v>29</v>
      </c>
      <c r="C413" s="92">
        <v>2</v>
      </c>
      <c r="D413" s="93">
        <v>3</v>
      </c>
      <c r="E413" s="94">
        <v>1.4142135623730951</v>
      </c>
    </row>
    <row r="414" spans="1:5" ht="13.5" x14ac:dyDescent="0.2">
      <c r="A414" s="112"/>
      <c r="B414" s="27" t="s">
        <v>24</v>
      </c>
      <c r="C414" s="92">
        <v>19</v>
      </c>
      <c r="D414" s="93">
        <v>3.3684210526315788</v>
      </c>
      <c r="E414" s="94">
        <v>0.95513386588183846</v>
      </c>
    </row>
    <row r="415" spans="1:5" ht="13.5" x14ac:dyDescent="0.2">
      <c r="A415" s="112"/>
      <c r="B415" s="27" t="s">
        <v>25</v>
      </c>
      <c r="C415" s="92">
        <v>3</v>
      </c>
      <c r="D415" s="93">
        <v>3.3333333333333335</v>
      </c>
      <c r="E415" s="94">
        <v>0.57735026918962573</v>
      </c>
    </row>
    <row r="416" spans="1:5" ht="13.5" x14ac:dyDescent="0.2">
      <c r="A416" s="112"/>
      <c r="B416" s="27" t="s">
        <v>26</v>
      </c>
      <c r="C416" s="92">
        <v>2</v>
      </c>
      <c r="D416" s="93">
        <v>3</v>
      </c>
      <c r="E416" s="94">
        <v>0</v>
      </c>
    </row>
    <row r="417" spans="1:5" ht="13.5" x14ac:dyDescent="0.2">
      <c r="A417" s="112"/>
      <c r="B417" s="27" t="s">
        <v>27</v>
      </c>
      <c r="C417" s="92">
        <v>40</v>
      </c>
      <c r="D417" s="93">
        <v>2.2999999999999998</v>
      </c>
      <c r="E417" s="94">
        <v>0.75786474674507343</v>
      </c>
    </row>
    <row r="418" spans="1:5" ht="13.5" x14ac:dyDescent="0.2">
      <c r="A418" s="112"/>
      <c r="B418" s="27" t="s">
        <v>28</v>
      </c>
      <c r="C418" s="92">
        <v>19</v>
      </c>
      <c r="D418" s="93">
        <v>3</v>
      </c>
      <c r="E418" s="94">
        <v>0.81649658092772615</v>
      </c>
    </row>
    <row r="419" spans="1:5" ht="13.5" x14ac:dyDescent="0.2">
      <c r="A419" s="112"/>
      <c r="B419" s="27" t="s">
        <v>14</v>
      </c>
      <c r="C419" s="92">
        <v>26</v>
      </c>
      <c r="D419" s="93">
        <v>3.1538461538461537</v>
      </c>
      <c r="E419" s="94">
        <v>0.83389724509954788</v>
      </c>
    </row>
    <row r="420" spans="1:5" ht="13.5" x14ac:dyDescent="0.2">
      <c r="A420" s="112"/>
      <c r="B420" s="27" t="s">
        <v>10</v>
      </c>
      <c r="C420" s="95">
        <v>15</v>
      </c>
      <c r="D420" s="96">
        <v>3.2666666666666671</v>
      </c>
      <c r="E420" s="97">
        <v>1.0997835284835873</v>
      </c>
    </row>
    <row r="421" spans="1:5" ht="13.5" x14ac:dyDescent="0.2">
      <c r="A421" s="112"/>
      <c r="B421" s="27" t="s">
        <v>104</v>
      </c>
      <c r="C421" s="92">
        <v>2</v>
      </c>
      <c r="D421" s="93">
        <v>3.5</v>
      </c>
      <c r="E421" s="94">
        <v>0.70710678118654757</v>
      </c>
    </row>
    <row r="422" spans="1:5" ht="13.5" x14ac:dyDescent="0.2">
      <c r="A422" s="112"/>
      <c r="B422" s="148"/>
      <c r="C422" s="95"/>
      <c r="D422" s="96"/>
      <c r="E422" s="97"/>
    </row>
    <row r="423" spans="1:5" ht="14.25" thickBot="1" x14ac:dyDescent="0.25">
      <c r="A423" s="113"/>
      <c r="B423" s="61" t="s">
        <v>6</v>
      </c>
      <c r="C423" s="98">
        <v>271</v>
      </c>
      <c r="D423" s="99">
        <v>2.9188191881918821</v>
      </c>
      <c r="E423" s="100">
        <v>0.89899948943301433</v>
      </c>
    </row>
    <row r="425" spans="1:5" ht="12.75" thickBot="1" x14ac:dyDescent="0.25"/>
    <row r="426" spans="1:5" ht="13.5" customHeight="1" x14ac:dyDescent="0.2">
      <c r="A426" s="114" t="s">
        <v>0</v>
      </c>
      <c r="B426" s="114"/>
      <c r="C426" s="325" t="s">
        <v>89</v>
      </c>
      <c r="D426" s="326"/>
      <c r="E426" s="326"/>
    </row>
    <row r="427" spans="1:5" ht="23.25" thickBot="1" x14ac:dyDescent="0.25">
      <c r="A427" s="115"/>
      <c r="B427" s="115"/>
      <c r="C427" s="85" t="s">
        <v>74</v>
      </c>
      <c r="D427" s="86" t="s">
        <v>75</v>
      </c>
      <c r="E427" s="87" t="s">
        <v>76</v>
      </c>
    </row>
    <row r="428" spans="1:5" ht="13.5" x14ac:dyDescent="0.2">
      <c r="A428" s="106" t="s">
        <v>34</v>
      </c>
      <c r="B428" s="88" t="s">
        <v>8</v>
      </c>
      <c r="C428" s="89">
        <v>14</v>
      </c>
      <c r="D428" s="90">
        <v>2.6428571428571428</v>
      </c>
      <c r="E428" s="91">
        <v>1.0082080720186266</v>
      </c>
    </row>
    <row r="429" spans="1:5" ht="13.5" x14ac:dyDescent="0.2">
      <c r="A429" s="112"/>
      <c r="B429" s="27" t="s">
        <v>9</v>
      </c>
      <c r="C429" s="92">
        <v>6</v>
      </c>
      <c r="D429" s="93">
        <v>2.5</v>
      </c>
      <c r="E429" s="94">
        <v>0.54772255750516607</v>
      </c>
    </row>
    <row r="430" spans="1:5" ht="13.5" x14ac:dyDescent="0.2">
      <c r="A430" s="112"/>
      <c r="B430" s="27" t="s">
        <v>19</v>
      </c>
      <c r="C430" s="92">
        <v>10</v>
      </c>
      <c r="D430" s="93">
        <v>2.7</v>
      </c>
      <c r="E430" s="94">
        <v>1.3374935098492586</v>
      </c>
    </row>
    <row r="431" spans="1:5" ht="13.5" x14ac:dyDescent="0.2">
      <c r="A431" s="112"/>
      <c r="B431" s="27" t="s">
        <v>11</v>
      </c>
      <c r="C431" s="92">
        <v>0</v>
      </c>
      <c r="D431" s="93" t="s">
        <v>77</v>
      </c>
      <c r="E431" s="94" t="s">
        <v>77</v>
      </c>
    </row>
    <row r="432" spans="1:5" ht="13.5" x14ac:dyDescent="0.2">
      <c r="A432" s="112"/>
      <c r="B432" s="27" t="s">
        <v>13</v>
      </c>
      <c r="C432" s="92">
        <v>5</v>
      </c>
      <c r="D432" s="93">
        <v>3.6</v>
      </c>
      <c r="E432" s="94">
        <v>0.54772255750516607</v>
      </c>
    </row>
    <row r="433" spans="1:5" ht="13.5" x14ac:dyDescent="0.2">
      <c r="A433" s="112"/>
      <c r="B433" s="27" t="s">
        <v>15</v>
      </c>
      <c r="C433" s="92">
        <v>6</v>
      </c>
      <c r="D433" s="93">
        <v>2.833333333333333</v>
      </c>
      <c r="E433" s="94">
        <v>0.752772652709081</v>
      </c>
    </row>
    <row r="434" spans="1:5" ht="13.5" x14ac:dyDescent="0.2">
      <c r="A434" s="112"/>
      <c r="B434" s="27" t="s">
        <v>16</v>
      </c>
      <c r="C434" s="92">
        <v>11</v>
      </c>
      <c r="D434" s="93">
        <v>2.9090909090909087</v>
      </c>
      <c r="E434" s="94">
        <v>1.044465935734187</v>
      </c>
    </row>
    <row r="435" spans="1:5" ht="13.5" x14ac:dyDescent="0.2">
      <c r="A435" s="112"/>
      <c r="B435" s="27" t="s">
        <v>17</v>
      </c>
      <c r="C435" s="92">
        <v>8</v>
      </c>
      <c r="D435" s="93">
        <v>3.125</v>
      </c>
      <c r="E435" s="94">
        <v>0.64086994446165579</v>
      </c>
    </row>
    <row r="436" spans="1:5" ht="13.5" x14ac:dyDescent="0.2">
      <c r="A436" s="112"/>
      <c r="B436" s="27" t="s">
        <v>12</v>
      </c>
      <c r="C436" s="92">
        <v>55</v>
      </c>
      <c r="D436" s="93">
        <v>3.3454545454545461</v>
      </c>
      <c r="E436" s="94">
        <v>0.9664402381972379</v>
      </c>
    </row>
    <row r="437" spans="1:5" ht="13.5" x14ac:dyDescent="0.2">
      <c r="A437" s="112"/>
      <c r="B437" s="27" t="s">
        <v>18</v>
      </c>
      <c r="C437" s="92">
        <v>10</v>
      </c>
      <c r="D437" s="93">
        <v>3.1</v>
      </c>
      <c r="E437" s="94">
        <v>1.2866839377079187</v>
      </c>
    </row>
    <row r="438" spans="1:5" ht="13.5" x14ac:dyDescent="0.2">
      <c r="A438" s="112"/>
      <c r="B438" s="27" t="s">
        <v>20</v>
      </c>
      <c r="C438" s="92">
        <v>3</v>
      </c>
      <c r="D438" s="93">
        <v>1.3333333333333333</v>
      </c>
      <c r="E438" s="94">
        <v>0.57735026918962573</v>
      </c>
    </row>
    <row r="439" spans="1:5" ht="13.5" x14ac:dyDescent="0.2">
      <c r="A439" s="112"/>
      <c r="B439" s="27" t="s">
        <v>21</v>
      </c>
      <c r="C439" s="92">
        <v>15</v>
      </c>
      <c r="D439" s="93">
        <v>3</v>
      </c>
      <c r="E439" s="94">
        <v>0.65465367070797742</v>
      </c>
    </row>
    <row r="440" spans="1:5" ht="13.5" x14ac:dyDescent="0.2">
      <c r="A440" s="112"/>
      <c r="B440" s="27" t="s">
        <v>22</v>
      </c>
      <c r="C440" s="92">
        <v>3</v>
      </c>
      <c r="D440" s="93">
        <v>2.6666666666666665</v>
      </c>
      <c r="E440" s="94">
        <v>0.57735026918962573</v>
      </c>
    </row>
    <row r="441" spans="1:5" ht="13.5" x14ac:dyDescent="0.2">
      <c r="A441" s="112"/>
      <c r="B441" s="27" t="s">
        <v>23</v>
      </c>
      <c r="C441" s="92">
        <v>1</v>
      </c>
      <c r="D441" s="93">
        <v>3</v>
      </c>
      <c r="E441" s="94" t="s">
        <v>77</v>
      </c>
    </row>
    <row r="442" spans="1:5" ht="13.5" x14ac:dyDescent="0.2">
      <c r="A442" s="112"/>
      <c r="B442" s="27" t="s">
        <v>29</v>
      </c>
      <c r="C442" s="92">
        <v>2</v>
      </c>
      <c r="D442" s="93">
        <v>2</v>
      </c>
      <c r="E442" s="94">
        <v>0</v>
      </c>
    </row>
    <row r="443" spans="1:5" ht="13.5" x14ac:dyDescent="0.2">
      <c r="A443" s="112"/>
      <c r="B443" s="27" t="s">
        <v>24</v>
      </c>
      <c r="C443" s="92">
        <v>18</v>
      </c>
      <c r="D443" s="93">
        <v>3.5555555555555554</v>
      </c>
      <c r="E443" s="94">
        <v>0.9217771979249535</v>
      </c>
    </row>
    <row r="444" spans="1:5" ht="13.5" x14ac:dyDescent="0.2">
      <c r="A444" s="112"/>
      <c r="B444" s="27" t="s">
        <v>25</v>
      </c>
      <c r="C444" s="92">
        <v>4</v>
      </c>
      <c r="D444" s="93">
        <v>3.25</v>
      </c>
      <c r="E444" s="94">
        <v>0.5</v>
      </c>
    </row>
    <row r="445" spans="1:5" ht="13.5" x14ac:dyDescent="0.2">
      <c r="A445" s="112"/>
      <c r="B445" s="27" t="s">
        <v>26</v>
      </c>
      <c r="C445" s="92">
        <v>1</v>
      </c>
      <c r="D445" s="93">
        <v>2</v>
      </c>
      <c r="E445" s="94" t="s">
        <v>77</v>
      </c>
    </row>
    <row r="446" spans="1:5" ht="13.5" x14ac:dyDescent="0.2">
      <c r="A446" s="112"/>
      <c r="B446" s="27" t="s">
        <v>27</v>
      </c>
      <c r="C446" s="92">
        <v>41</v>
      </c>
      <c r="D446" s="93">
        <v>2.5121951219512195</v>
      </c>
      <c r="E446" s="94">
        <v>0.77852267852363155</v>
      </c>
    </row>
    <row r="447" spans="1:5" ht="13.5" x14ac:dyDescent="0.2">
      <c r="A447" s="112"/>
      <c r="B447" s="27" t="s">
        <v>28</v>
      </c>
      <c r="C447" s="92">
        <v>19</v>
      </c>
      <c r="D447" s="93">
        <v>2.6842105263157894</v>
      </c>
      <c r="E447" s="94">
        <v>0.94590530292691732</v>
      </c>
    </row>
    <row r="448" spans="1:5" ht="13.5" x14ac:dyDescent="0.2">
      <c r="A448" s="112"/>
      <c r="B448" s="27" t="s">
        <v>14</v>
      </c>
      <c r="C448" s="92">
        <v>29</v>
      </c>
      <c r="D448" s="93">
        <v>3.1034482758620681</v>
      </c>
      <c r="E448" s="94">
        <v>0.85960238259187915</v>
      </c>
    </row>
    <row r="449" spans="1:5" ht="13.5" x14ac:dyDescent="0.2">
      <c r="A449" s="112"/>
      <c r="B449" s="27" t="s">
        <v>10</v>
      </c>
      <c r="C449" s="95">
        <v>16</v>
      </c>
      <c r="D449" s="96">
        <v>3.5</v>
      </c>
      <c r="E449" s="97">
        <v>1.0327955589886446</v>
      </c>
    </row>
    <row r="450" spans="1:5" ht="13.5" x14ac:dyDescent="0.2">
      <c r="A450" s="112"/>
      <c r="B450" s="27" t="s">
        <v>104</v>
      </c>
      <c r="C450" s="92">
        <v>2</v>
      </c>
      <c r="D450" s="93">
        <v>3.5</v>
      </c>
      <c r="E450" s="94">
        <v>0.70710678118654757</v>
      </c>
    </row>
    <row r="451" spans="1:5" ht="13.5" x14ac:dyDescent="0.2">
      <c r="A451" s="112"/>
      <c r="B451" s="148"/>
      <c r="C451" s="95"/>
      <c r="D451" s="96"/>
      <c r="E451" s="97"/>
    </row>
    <row r="452" spans="1:5" ht="14.25" thickBot="1" x14ac:dyDescent="0.25">
      <c r="A452" s="113"/>
      <c r="B452" s="61" t="s">
        <v>6</v>
      </c>
      <c r="C452" s="98">
        <v>279</v>
      </c>
      <c r="D452" s="99">
        <v>2.9964157706093184</v>
      </c>
      <c r="E452" s="100">
        <v>0.96893551279320533</v>
      </c>
    </row>
    <row r="454" spans="1:5" ht="12.75" thickBot="1" x14ac:dyDescent="0.25"/>
    <row r="455" spans="1:5" ht="13.5" customHeight="1" x14ac:dyDescent="0.2">
      <c r="A455" s="114" t="s">
        <v>0</v>
      </c>
      <c r="B455" s="114"/>
      <c r="C455" s="325" t="s">
        <v>90</v>
      </c>
      <c r="D455" s="326"/>
      <c r="E455" s="326"/>
    </row>
    <row r="456" spans="1:5" ht="23.25" thickBot="1" x14ac:dyDescent="0.25">
      <c r="A456" s="115"/>
      <c r="B456" s="115"/>
      <c r="C456" s="85" t="s">
        <v>74</v>
      </c>
      <c r="D456" s="86" t="s">
        <v>75</v>
      </c>
      <c r="E456" s="87" t="s">
        <v>76</v>
      </c>
    </row>
    <row r="457" spans="1:5" ht="13.5" x14ac:dyDescent="0.2">
      <c r="A457" s="106" t="s">
        <v>34</v>
      </c>
      <c r="B457" s="88" t="s">
        <v>8</v>
      </c>
      <c r="C457" s="89">
        <v>14</v>
      </c>
      <c r="D457" s="90">
        <v>2.9285714285714284</v>
      </c>
      <c r="E457" s="91">
        <v>0.99724896315087475</v>
      </c>
    </row>
    <row r="458" spans="1:5" ht="13.5" x14ac:dyDescent="0.2">
      <c r="A458" s="112"/>
      <c r="B458" s="27" t="s">
        <v>9</v>
      </c>
      <c r="C458" s="92">
        <v>6</v>
      </c>
      <c r="D458" s="93">
        <v>2.6666666666666665</v>
      </c>
      <c r="E458" s="94">
        <v>0.81649658092772615</v>
      </c>
    </row>
    <row r="459" spans="1:5" ht="13.5" x14ac:dyDescent="0.2">
      <c r="A459" s="112"/>
      <c r="B459" s="27" t="s">
        <v>19</v>
      </c>
      <c r="C459" s="92">
        <v>10</v>
      </c>
      <c r="D459" s="93">
        <v>3.1</v>
      </c>
      <c r="E459" s="94">
        <v>1.1972189997378648</v>
      </c>
    </row>
    <row r="460" spans="1:5" ht="13.5" x14ac:dyDescent="0.2">
      <c r="A460" s="112"/>
      <c r="B460" s="27" t="s">
        <v>11</v>
      </c>
      <c r="C460" s="92">
        <v>0</v>
      </c>
      <c r="D460" s="93" t="s">
        <v>77</v>
      </c>
      <c r="E460" s="94" t="s">
        <v>77</v>
      </c>
    </row>
    <row r="461" spans="1:5" ht="13.5" x14ac:dyDescent="0.2">
      <c r="A461" s="112"/>
      <c r="B461" s="27" t="s">
        <v>13</v>
      </c>
      <c r="C461" s="92">
        <v>4</v>
      </c>
      <c r="D461" s="93">
        <v>3.75</v>
      </c>
      <c r="E461" s="94">
        <v>1.2583057392117916</v>
      </c>
    </row>
    <row r="462" spans="1:5" ht="13.5" x14ac:dyDescent="0.2">
      <c r="A462" s="112"/>
      <c r="B462" s="27" t="s">
        <v>15</v>
      </c>
      <c r="C462" s="92">
        <v>6</v>
      </c>
      <c r="D462" s="93">
        <v>3.5</v>
      </c>
      <c r="E462" s="94">
        <v>0.54772255750516607</v>
      </c>
    </row>
    <row r="463" spans="1:5" ht="13.5" x14ac:dyDescent="0.2">
      <c r="A463" s="112"/>
      <c r="B463" s="27" t="s">
        <v>16</v>
      </c>
      <c r="C463" s="92">
        <v>13</v>
      </c>
      <c r="D463" s="93">
        <v>3</v>
      </c>
      <c r="E463" s="94">
        <v>1</v>
      </c>
    </row>
    <row r="464" spans="1:5" ht="13.5" x14ac:dyDescent="0.2">
      <c r="A464" s="112"/>
      <c r="B464" s="27" t="s">
        <v>17</v>
      </c>
      <c r="C464" s="92">
        <v>7</v>
      </c>
      <c r="D464" s="93">
        <v>3.5714285714285716</v>
      </c>
      <c r="E464" s="94">
        <v>0.7867957924694432</v>
      </c>
    </row>
    <row r="465" spans="1:5" ht="13.5" x14ac:dyDescent="0.2">
      <c r="A465" s="112"/>
      <c r="B465" s="27" t="s">
        <v>12</v>
      </c>
      <c r="C465" s="92">
        <v>50</v>
      </c>
      <c r="D465" s="93">
        <v>3.54</v>
      </c>
      <c r="E465" s="94">
        <v>0.95211901159723633</v>
      </c>
    </row>
    <row r="466" spans="1:5" ht="13.5" x14ac:dyDescent="0.2">
      <c r="A466" s="112"/>
      <c r="B466" s="27" t="s">
        <v>18</v>
      </c>
      <c r="C466" s="92">
        <v>9</v>
      </c>
      <c r="D466" s="93">
        <v>3</v>
      </c>
      <c r="E466" s="94">
        <v>1.1180339887498949</v>
      </c>
    </row>
    <row r="467" spans="1:5" ht="13.5" x14ac:dyDescent="0.2">
      <c r="A467" s="112"/>
      <c r="B467" s="27" t="s">
        <v>20</v>
      </c>
      <c r="C467" s="92">
        <v>2</v>
      </c>
      <c r="D467" s="93">
        <v>2</v>
      </c>
      <c r="E467" s="94">
        <v>0</v>
      </c>
    </row>
    <row r="468" spans="1:5" ht="13.5" x14ac:dyDescent="0.2">
      <c r="A468" s="112"/>
      <c r="B468" s="27" t="s">
        <v>21</v>
      </c>
      <c r="C468" s="92">
        <v>16</v>
      </c>
      <c r="D468" s="93">
        <v>3</v>
      </c>
      <c r="E468" s="94">
        <v>0.51639777949432253</v>
      </c>
    </row>
    <row r="469" spans="1:5" ht="13.5" x14ac:dyDescent="0.2">
      <c r="A469" s="112"/>
      <c r="B469" s="27" t="s">
        <v>22</v>
      </c>
      <c r="C469" s="92">
        <v>3</v>
      </c>
      <c r="D469" s="93">
        <v>2.6666666666666665</v>
      </c>
      <c r="E469" s="94">
        <v>0.57735026918962573</v>
      </c>
    </row>
    <row r="470" spans="1:5" ht="13.5" x14ac:dyDescent="0.2">
      <c r="A470" s="112"/>
      <c r="B470" s="27" t="s">
        <v>23</v>
      </c>
      <c r="C470" s="92">
        <v>1</v>
      </c>
      <c r="D470" s="93">
        <v>3</v>
      </c>
      <c r="E470" s="94" t="s">
        <v>77</v>
      </c>
    </row>
    <row r="471" spans="1:5" ht="13.5" x14ac:dyDescent="0.2">
      <c r="A471" s="112"/>
      <c r="B471" s="27" t="s">
        <v>29</v>
      </c>
      <c r="C471" s="92">
        <v>2</v>
      </c>
      <c r="D471" s="93">
        <v>3.5</v>
      </c>
      <c r="E471" s="94">
        <v>0.70710678118654757</v>
      </c>
    </row>
    <row r="472" spans="1:5" ht="13.5" x14ac:dyDescent="0.2">
      <c r="A472" s="112"/>
      <c r="B472" s="27" t="s">
        <v>24</v>
      </c>
      <c r="C472" s="92">
        <v>19</v>
      </c>
      <c r="D472" s="93">
        <v>3.7894736842105261</v>
      </c>
      <c r="E472" s="94">
        <v>0.78732651481813598</v>
      </c>
    </row>
    <row r="473" spans="1:5" ht="13.5" x14ac:dyDescent="0.2">
      <c r="A473" s="112"/>
      <c r="B473" s="27" t="s">
        <v>25</v>
      </c>
      <c r="C473" s="92">
        <v>4</v>
      </c>
      <c r="D473" s="93">
        <v>3.75</v>
      </c>
      <c r="E473" s="94">
        <v>0.9574271077563381</v>
      </c>
    </row>
    <row r="474" spans="1:5" ht="13.5" x14ac:dyDescent="0.2">
      <c r="A474" s="112"/>
      <c r="B474" s="27" t="s">
        <v>26</v>
      </c>
      <c r="C474" s="92">
        <v>2</v>
      </c>
      <c r="D474" s="93">
        <v>3</v>
      </c>
      <c r="E474" s="94">
        <v>1.4142135623730951</v>
      </c>
    </row>
    <row r="475" spans="1:5" ht="13.5" x14ac:dyDescent="0.2">
      <c r="A475" s="112"/>
      <c r="B475" s="27" t="s">
        <v>27</v>
      </c>
      <c r="C475" s="92">
        <v>39</v>
      </c>
      <c r="D475" s="93">
        <v>2.6923076923076916</v>
      </c>
      <c r="E475" s="94">
        <v>0.83205029433784361</v>
      </c>
    </row>
    <row r="476" spans="1:5" ht="13.5" x14ac:dyDescent="0.2">
      <c r="A476" s="112"/>
      <c r="B476" s="27" t="s">
        <v>28</v>
      </c>
      <c r="C476" s="92">
        <v>19</v>
      </c>
      <c r="D476" s="93">
        <v>3.0526315789473686</v>
      </c>
      <c r="E476" s="94">
        <v>0.62126074419739552</v>
      </c>
    </row>
    <row r="477" spans="1:5" ht="13.5" x14ac:dyDescent="0.2">
      <c r="A477" s="112"/>
      <c r="B477" s="27" t="s">
        <v>14</v>
      </c>
      <c r="C477" s="92">
        <v>27</v>
      </c>
      <c r="D477" s="93">
        <v>3.1481481481481484</v>
      </c>
      <c r="E477" s="94">
        <v>1.0267088458424103</v>
      </c>
    </row>
    <row r="478" spans="1:5" ht="13.5" x14ac:dyDescent="0.2">
      <c r="A478" s="112"/>
      <c r="B478" s="27" t="s">
        <v>10</v>
      </c>
      <c r="C478" s="95">
        <v>16</v>
      </c>
      <c r="D478" s="96">
        <v>3.6875</v>
      </c>
      <c r="E478" s="97">
        <v>1.0144785195688801</v>
      </c>
    </row>
    <row r="479" spans="1:5" ht="13.5" x14ac:dyDescent="0.2">
      <c r="A479" s="112"/>
      <c r="B479" s="27" t="s">
        <v>104</v>
      </c>
      <c r="C479" s="92">
        <v>2</v>
      </c>
      <c r="D479" s="93">
        <v>3.5</v>
      </c>
      <c r="E479" s="94">
        <v>0.70710678118654757</v>
      </c>
    </row>
    <row r="480" spans="1:5" ht="13.5" x14ac:dyDescent="0.2">
      <c r="A480" s="112"/>
      <c r="B480" s="148"/>
      <c r="C480" s="95"/>
      <c r="D480" s="96"/>
      <c r="E480" s="97"/>
    </row>
    <row r="481" spans="1:5" ht="14.25" thickBot="1" x14ac:dyDescent="0.25">
      <c r="A481" s="113"/>
      <c r="B481" s="61" t="s">
        <v>6</v>
      </c>
      <c r="C481" s="98">
        <v>271</v>
      </c>
      <c r="D481" s="99">
        <v>3.206642066420665</v>
      </c>
      <c r="E481" s="100">
        <v>0.94756616944840433</v>
      </c>
    </row>
    <row r="483" spans="1:5" ht="12.75" thickBot="1" x14ac:dyDescent="0.25"/>
    <row r="484" spans="1:5" ht="13.5" customHeight="1" x14ac:dyDescent="0.2">
      <c r="A484" s="114" t="s">
        <v>0</v>
      </c>
      <c r="B484" s="114"/>
      <c r="C484" s="325" t="s">
        <v>91</v>
      </c>
      <c r="D484" s="326"/>
      <c r="E484" s="326"/>
    </row>
    <row r="485" spans="1:5" ht="23.25" thickBot="1" x14ac:dyDescent="0.25">
      <c r="A485" s="115"/>
      <c r="B485" s="115"/>
      <c r="C485" s="85" t="s">
        <v>74</v>
      </c>
      <c r="D485" s="86" t="s">
        <v>75</v>
      </c>
      <c r="E485" s="87" t="s">
        <v>76</v>
      </c>
    </row>
    <row r="486" spans="1:5" ht="13.5" x14ac:dyDescent="0.2">
      <c r="A486" s="106" t="s">
        <v>34</v>
      </c>
      <c r="B486" s="88" t="s">
        <v>8</v>
      </c>
      <c r="C486" s="89">
        <v>13</v>
      </c>
      <c r="D486" s="90">
        <v>3.0769230769230766</v>
      </c>
      <c r="E486" s="91">
        <v>1.1875421719907087</v>
      </c>
    </row>
    <row r="487" spans="1:5" ht="13.5" x14ac:dyDescent="0.2">
      <c r="A487" s="112"/>
      <c r="B487" s="27" t="s">
        <v>9</v>
      </c>
      <c r="C487" s="92">
        <v>6</v>
      </c>
      <c r="D487" s="93">
        <v>2.8333333333333335</v>
      </c>
      <c r="E487" s="94">
        <v>0.98319208025017502</v>
      </c>
    </row>
    <row r="488" spans="1:5" ht="13.5" x14ac:dyDescent="0.2">
      <c r="A488" s="112"/>
      <c r="B488" s="27" t="s">
        <v>19</v>
      </c>
      <c r="C488" s="92">
        <v>9</v>
      </c>
      <c r="D488" s="93">
        <v>2.3333333333333335</v>
      </c>
      <c r="E488" s="94">
        <v>1</v>
      </c>
    </row>
    <row r="489" spans="1:5" ht="13.5" x14ac:dyDescent="0.2">
      <c r="A489" s="112"/>
      <c r="B489" s="27" t="s">
        <v>11</v>
      </c>
      <c r="C489" s="92">
        <v>0</v>
      </c>
      <c r="D489" s="93" t="s">
        <v>77</v>
      </c>
      <c r="E489" s="94" t="s">
        <v>77</v>
      </c>
    </row>
    <row r="490" spans="1:5" ht="13.5" x14ac:dyDescent="0.2">
      <c r="A490" s="112"/>
      <c r="B490" s="27" t="s">
        <v>13</v>
      </c>
      <c r="C490" s="92">
        <v>4</v>
      </c>
      <c r="D490" s="93">
        <v>3.75</v>
      </c>
      <c r="E490" s="94">
        <v>1.2583057392117916</v>
      </c>
    </row>
    <row r="491" spans="1:5" ht="13.5" x14ac:dyDescent="0.2">
      <c r="A491" s="112"/>
      <c r="B491" s="27" t="s">
        <v>15</v>
      </c>
      <c r="C491" s="92">
        <v>5</v>
      </c>
      <c r="D491" s="93">
        <v>4.2</v>
      </c>
      <c r="E491" s="94">
        <v>0.83666002653407567</v>
      </c>
    </row>
    <row r="492" spans="1:5" ht="13.5" x14ac:dyDescent="0.2">
      <c r="A492" s="112"/>
      <c r="B492" s="27" t="s">
        <v>16</v>
      </c>
      <c r="C492" s="92">
        <v>11</v>
      </c>
      <c r="D492" s="93">
        <v>3</v>
      </c>
      <c r="E492" s="94">
        <v>1.0954451150103321</v>
      </c>
    </row>
    <row r="493" spans="1:5" ht="13.5" x14ac:dyDescent="0.2">
      <c r="A493" s="112"/>
      <c r="B493" s="27" t="s">
        <v>17</v>
      </c>
      <c r="C493" s="92">
        <v>7</v>
      </c>
      <c r="D493" s="93">
        <v>3</v>
      </c>
      <c r="E493" s="94">
        <v>1.2909944487358056</v>
      </c>
    </row>
    <row r="494" spans="1:5" ht="13.5" x14ac:dyDescent="0.2">
      <c r="A494" s="112"/>
      <c r="B494" s="27" t="s">
        <v>12</v>
      </c>
      <c r="C494" s="92">
        <v>51</v>
      </c>
      <c r="D494" s="93">
        <v>3.4705882352941186</v>
      </c>
      <c r="E494" s="94">
        <v>1.0460007873127166</v>
      </c>
    </row>
    <row r="495" spans="1:5" ht="13.5" x14ac:dyDescent="0.2">
      <c r="A495" s="112"/>
      <c r="B495" s="27" t="s">
        <v>18</v>
      </c>
      <c r="C495" s="92">
        <v>10</v>
      </c>
      <c r="D495" s="93">
        <v>3.1</v>
      </c>
      <c r="E495" s="94">
        <v>1.1005049346146119</v>
      </c>
    </row>
    <row r="496" spans="1:5" ht="13.5" x14ac:dyDescent="0.2">
      <c r="A496" s="112"/>
      <c r="B496" s="27" t="s">
        <v>20</v>
      </c>
      <c r="C496" s="92">
        <v>3</v>
      </c>
      <c r="D496" s="93">
        <v>2</v>
      </c>
      <c r="E496" s="94">
        <v>1</v>
      </c>
    </row>
    <row r="497" spans="1:5" ht="13.5" x14ac:dyDescent="0.2">
      <c r="A497" s="112"/>
      <c r="B497" s="27" t="s">
        <v>21</v>
      </c>
      <c r="C497" s="92">
        <v>16</v>
      </c>
      <c r="D497" s="93">
        <v>2.6875</v>
      </c>
      <c r="E497" s="94">
        <v>0.47871355387816894</v>
      </c>
    </row>
    <row r="498" spans="1:5" ht="13.5" x14ac:dyDescent="0.2">
      <c r="A498" s="112"/>
      <c r="B498" s="27" t="s">
        <v>22</v>
      </c>
      <c r="C498" s="92">
        <v>3</v>
      </c>
      <c r="D498" s="93">
        <v>3</v>
      </c>
      <c r="E498" s="94">
        <v>0</v>
      </c>
    </row>
    <row r="499" spans="1:5" ht="13.5" x14ac:dyDescent="0.2">
      <c r="A499" s="112"/>
      <c r="B499" s="27" t="s">
        <v>23</v>
      </c>
      <c r="C499" s="92">
        <v>1</v>
      </c>
      <c r="D499" s="93">
        <v>3</v>
      </c>
      <c r="E499" s="94" t="s">
        <v>77</v>
      </c>
    </row>
    <row r="500" spans="1:5" ht="13.5" x14ac:dyDescent="0.2">
      <c r="A500" s="112"/>
      <c r="B500" s="27" t="s">
        <v>29</v>
      </c>
      <c r="C500" s="92">
        <v>2</v>
      </c>
      <c r="D500" s="93">
        <v>2.5</v>
      </c>
      <c r="E500" s="94">
        <v>0.70710678118654757</v>
      </c>
    </row>
    <row r="501" spans="1:5" ht="13.5" x14ac:dyDescent="0.2">
      <c r="A501" s="112"/>
      <c r="B501" s="27" t="s">
        <v>24</v>
      </c>
      <c r="C501" s="92">
        <v>19</v>
      </c>
      <c r="D501" s="93">
        <v>3.8947368421052637</v>
      </c>
      <c r="E501" s="94">
        <v>1.0485300208760655</v>
      </c>
    </row>
    <row r="502" spans="1:5" ht="13.5" x14ac:dyDescent="0.2">
      <c r="A502" s="112"/>
      <c r="B502" s="27" t="s">
        <v>25</v>
      </c>
      <c r="C502" s="92">
        <v>4</v>
      </c>
      <c r="D502" s="93">
        <v>3.75</v>
      </c>
      <c r="E502" s="94">
        <v>0.9574271077563381</v>
      </c>
    </row>
    <row r="503" spans="1:5" ht="13.5" x14ac:dyDescent="0.2">
      <c r="A503" s="112"/>
      <c r="B503" s="27" t="s">
        <v>26</v>
      </c>
      <c r="C503" s="92">
        <v>2</v>
      </c>
      <c r="D503" s="93">
        <v>2.5</v>
      </c>
      <c r="E503" s="94">
        <v>0.70710678118654757</v>
      </c>
    </row>
    <row r="504" spans="1:5" ht="13.5" x14ac:dyDescent="0.2">
      <c r="A504" s="112"/>
      <c r="B504" s="27" t="s">
        <v>27</v>
      </c>
      <c r="C504" s="92">
        <v>41</v>
      </c>
      <c r="D504" s="93">
        <v>2.7073170731707319</v>
      </c>
      <c r="E504" s="94">
        <v>0.78242898843998565</v>
      </c>
    </row>
    <row r="505" spans="1:5" ht="13.5" x14ac:dyDescent="0.2">
      <c r="A505" s="112"/>
      <c r="B505" s="27" t="s">
        <v>28</v>
      </c>
      <c r="C505" s="92">
        <v>17</v>
      </c>
      <c r="D505" s="93">
        <v>3.0588235294117645</v>
      </c>
      <c r="E505" s="94">
        <v>0.89934616773062681</v>
      </c>
    </row>
    <row r="506" spans="1:5" ht="13.5" x14ac:dyDescent="0.2">
      <c r="A506" s="112"/>
      <c r="B506" s="27" t="s">
        <v>14</v>
      </c>
      <c r="C506" s="92">
        <v>27</v>
      </c>
      <c r="D506" s="93">
        <v>3.1481481481481484</v>
      </c>
      <c r="E506" s="94">
        <v>1.0990801644908381</v>
      </c>
    </row>
    <row r="507" spans="1:5" ht="13.5" x14ac:dyDescent="0.2">
      <c r="A507" s="112"/>
      <c r="B507" s="27" t="s">
        <v>10</v>
      </c>
      <c r="C507" s="95">
        <v>15</v>
      </c>
      <c r="D507" s="96">
        <v>3.7333333333333334</v>
      </c>
      <c r="E507" s="97">
        <v>1.3870146083619754</v>
      </c>
    </row>
    <row r="508" spans="1:5" ht="13.5" x14ac:dyDescent="0.2">
      <c r="A508" s="112"/>
      <c r="B508" s="27" t="s">
        <v>104</v>
      </c>
      <c r="C508" s="92">
        <v>2</v>
      </c>
      <c r="D508" s="93">
        <v>3.5</v>
      </c>
      <c r="E508" s="94">
        <v>0.70710678118654757</v>
      </c>
    </row>
    <row r="509" spans="1:5" ht="13.5" x14ac:dyDescent="0.2">
      <c r="A509" s="112"/>
      <c r="B509" s="148"/>
      <c r="C509" s="95"/>
      <c r="D509" s="96"/>
      <c r="E509" s="97"/>
    </row>
    <row r="510" spans="1:5" ht="14.25" thickBot="1" x14ac:dyDescent="0.25">
      <c r="A510" s="113"/>
      <c r="B510" s="61" t="s">
        <v>6</v>
      </c>
      <c r="C510" s="98">
        <v>268</v>
      </c>
      <c r="D510" s="99">
        <v>3.1604477611940305</v>
      </c>
      <c r="E510" s="100">
        <v>1.0672179280142919</v>
      </c>
    </row>
    <row r="517" spans="3:20" x14ac:dyDescent="0.2"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</row>
    <row r="518" spans="3:20" x14ac:dyDescent="0.2"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</row>
    <row r="519" spans="3:20" x14ac:dyDescent="0.2"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</row>
    <row r="520" spans="3:20" x14ac:dyDescent="0.2"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</row>
    <row r="521" spans="3:20" x14ac:dyDescent="0.2"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</row>
    <row r="522" spans="3:20" x14ac:dyDescent="0.2"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</row>
    <row r="523" spans="3:20" x14ac:dyDescent="0.2"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</row>
    <row r="524" spans="3:20" x14ac:dyDescent="0.2"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</row>
    <row r="525" spans="3:20" x14ac:dyDescent="0.2"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</row>
    <row r="526" spans="3:20" x14ac:dyDescent="0.2"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</row>
    <row r="527" spans="3:20" x14ac:dyDescent="0.2"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</row>
    <row r="528" spans="3:20" x14ac:dyDescent="0.2"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</row>
    <row r="529" spans="1:27" x14ac:dyDescent="0.2"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</row>
    <row r="530" spans="1:27" x14ac:dyDescent="0.2"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</row>
    <row r="531" spans="1:27" x14ac:dyDescent="0.2"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</row>
    <row r="532" spans="1:27" x14ac:dyDescent="0.2"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</row>
    <row r="533" spans="1:27" x14ac:dyDescent="0.2"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</row>
    <row r="534" spans="1:27" x14ac:dyDescent="0.2"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</row>
    <row r="535" spans="1:27" x14ac:dyDescent="0.2"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</row>
    <row r="536" spans="1:27" x14ac:dyDescent="0.2"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</row>
    <row r="537" spans="1:27" x14ac:dyDescent="0.2"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</row>
    <row r="538" spans="1:27" x14ac:dyDescent="0.2"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</row>
    <row r="539" spans="1:27" x14ac:dyDescent="0.2"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</row>
    <row r="540" spans="1:27" x14ac:dyDescent="0.2"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</row>
    <row r="544" spans="1:27" x14ac:dyDescent="0.2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1:27" x14ac:dyDescent="0.2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1:27" x14ac:dyDescent="0.2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1:27" x14ac:dyDescent="0.2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1:27" x14ac:dyDescent="0.2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1:27" x14ac:dyDescent="0.2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1:27" x14ac:dyDescent="0.2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1:27" x14ac:dyDescent="0.2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1:27" x14ac:dyDescent="0.2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spans="1:27" x14ac:dyDescent="0.2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1:27" x14ac:dyDescent="0.2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1:27" x14ac:dyDescent="0.2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1:27" x14ac:dyDescent="0.2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1:27" x14ac:dyDescent="0.2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1:27" x14ac:dyDescent="0.2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1:27" x14ac:dyDescent="0.2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1:27" x14ac:dyDescent="0.2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1:27" x14ac:dyDescent="0.2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1:27" x14ac:dyDescent="0.2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1:27" x14ac:dyDescent="0.2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1:27" x14ac:dyDescent="0.2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1:27" x14ac:dyDescent="0.2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</row>
    <row r="566" spans="1:27" x14ac:dyDescent="0.2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1:27" x14ac:dyDescent="0.2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</sheetData>
  <mergeCells count="21">
    <mergeCell ref="C136:E136"/>
    <mergeCell ref="C165:E165"/>
    <mergeCell ref="C42:F42"/>
    <mergeCell ref="C78:E78"/>
    <mergeCell ref="C107:E107"/>
    <mergeCell ref="C310:E310"/>
    <mergeCell ref="C339:E339"/>
    <mergeCell ref="C252:E252"/>
    <mergeCell ref="C281:E281"/>
    <mergeCell ref="C194:E194"/>
    <mergeCell ref="C223:E223"/>
    <mergeCell ref="C484:E484"/>
    <mergeCell ref="C426:E426"/>
    <mergeCell ref="C455:E455"/>
    <mergeCell ref="C368:E368"/>
    <mergeCell ref="C397:E397"/>
    <mergeCell ref="C4:N4"/>
    <mergeCell ref="C5:F5"/>
    <mergeCell ref="G5:J5"/>
    <mergeCell ref="K5:N5"/>
    <mergeCell ref="C41:F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1"/>
  <sheetViews>
    <sheetView tabSelected="1" zoomScale="70" zoomScaleNormal="70" workbookViewId="0">
      <selection activeCell="C7" sqref="C7"/>
    </sheetView>
  </sheetViews>
  <sheetFormatPr defaultColWidth="9.33203125" defaultRowHeight="12" x14ac:dyDescent="0.2"/>
  <cols>
    <col min="1" max="1" width="9.33203125" style="1"/>
    <col min="2" max="2" width="14" style="1" bestFit="1" customWidth="1"/>
    <col min="3" max="16384" width="9.33203125" style="1"/>
  </cols>
  <sheetData>
    <row r="1" spans="1:14" ht="15.75" x14ac:dyDescent="0.25">
      <c r="A1" s="2" t="s">
        <v>92</v>
      </c>
    </row>
    <row r="2" spans="1:14" customFormat="1" ht="15.75" x14ac:dyDescent="0.25">
      <c r="A2" s="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customFormat="1" ht="12.75" x14ac:dyDescent="0.2">
      <c r="A3" s="45" t="s">
        <v>103</v>
      </c>
      <c r="B3" s="52"/>
      <c r="C3" s="52"/>
      <c r="D3" s="52"/>
      <c r="E3" s="52"/>
      <c r="F3" s="229" t="s">
        <v>32</v>
      </c>
      <c r="G3" s="229"/>
      <c r="H3" s="229"/>
      <c r="I3" s="229"/>
      <c r="J3" s="229" t="s">
        <v>31</v>
      </c>
      <c r="K3" s="52"/>
      <c r="L3" s="52"/>
      <c r="M3" s="52"/>
      <c r="N3" s="52"/>
    </row>
    <row r="4" spans="1:14" customFormat="1" ht="11.25" x14ac:dyDescent="0.2">
      <c r="A4" s="230" t="s">
        <v>0</v>
      </c>
      <c r="B4" s="231" t="s">
        <v>0</v>
      </c>
      <c r="C4" s="295" t="s">
        <v>112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customFormat="1" ht="11.25" x14ac:dyDescent="0.2">
      <c r="A5" s="232"/>
      <c r="B5" s="233"/>
      <c r="C5" s="295" t="s">
        <v>32</v>
      </c>
      <c r="D5" s="295"/>
      <c r="E5" s="295"/>
      <c r="F5" s="295"/>
      <c r="G5" s="295" t="s">
        <v>31</v>
      </c>
      <c r="H5" s="295"/>
      <c r="I5" s="295"/>
      <c r="J5" s="295"/>
      <c r="K5" s="295" t="s">
        <v>6</v>
      </c>
      <c r="L5" s="295"/>
      <c r="M5" s="295"/>
      <c r="N5" s="295"/>
    </row>
    <row r="6" spans="1:14" customFormat="1" ht="11.25" x14ac:dyDescent="0.2">
      <c r="A6" s="232"/>
      <c r="B6" s="233"/>
      <c r="C6" s="234" t="s">
        <v>7</v>
      </c>
      <c r="D6" s="234" t="s">
        <v>36</v>
      </c>
      <c r="E6" s="234" t="s">
        <v>37</v>
      </c>
      <c r="F6" s="234" t="s">
        <v>35</v>
      </c>
      <c r="G6" s="234" t="s">
        <v>7</v>
      </c>
      <c r="H6" s="234" t="s">
        <v>36</v>
      </c>
      <c r="I6" s="234" t="s">
        <v>37</v>
      </c>
      <c r="J6" s="234" t="s">
        <v>35</v>
      </c>
      <c r="K6" s="234" t="s">
        <v>7</v>
      </c>
      <c r="L6" s="234" t="s">
        <v>36</v>
      </c>
      <c r="M6" s="234" t="s">
        <v>37</v>
      </c>
      <c r="N6" s="234" t="s">
        <v>35</v>
      </c>
    </row>
    <row r="7" spans="1:14" customFormat="1" ht="13.5" x14ac:dyDescent="0.2">
      <c r="A7" s="124" t="s">
        <v>34</v>
      </c>
      <c r="B7" s="235" t="s">
        <v>8</v>
      </c>
      <c r="C7" s="126">
        <v>9</v>
      </c>
      <c r="D7" s="236">
        <f t="shared" ref="D7:D36" si="0">IF($K7=0,0,C7/$K7)</f>
        <v>0.25</v>
      </c>
      <c r="E7" s="237">
        <f t="shared" ref="E7:E36" si="1">C7/C$38</f>
        <v>2.2277227722772276E-2</v>
      </c>
      <c r="F7" s="237">
        <f t="shared" ref="F7:F36" si="2">C7/$K$38</f>
        <v>9.5744680851063829E-3</v>
      </c>
      <c r="G7" s="238">
        <f t="shared" ref="G7:G36" si="3">K7-C7</f>
        <v>27</v>
      </c>
      <c r="H7" s="236">
        <f t="shared" ref="H7:H36" si="4">IF($K7=0,0,G7/$K7)</f>
        <v>0.75</v>
      </c>
      <c r="I7" s="237">
        <f t="shared" ref="I7:I36" si="5">G7/G$38</f>
        <v>5.0373134328358209E-2</v>
      </c>
      <c r="J7" s="237">
        <f t="shared" ref="J7:J36" si="6">G7/$K$38</f>
        <v>2.8723404255319149E-2</v>
      </c>
      <c r="K7" s="238">
        <v>36</v>
      </c>
      <c r="L7" s="236">
        <f t="shared" ref="L7:L36" si="7">IF($K7=0,0,K7/$K7)</f>
        <v>1</v>
      </c>
      <c r="M7" s="237">
        <f t="shared" ref="M7:M36" si="8">K7/K$38</f>
        <v>3.8297872340425532E-2</v>
      </c>
      <c r="N7" s="239">
        <f t="shared" ref="N7:N36" si="9">K7/$K$38</f>
        <v>3.8297872340425532E-2</v>
      </c>
    </row>
    <row r="8" spans="1:14" customFormat="1" ht="13.5" x14ac:dyDescent="0.2">
      <c r="A8" s="124"/>
      <c r="B8" s="235" t="s">
        <v>9</v>
      </c>
      <c r="C8" s="132">
        <v>16</v>
      </c>
      <c r="D8" s="236">
        <f t="shared" si="0"/>
        <v>0.5</v>
      </c>
      <c r="E8" s="236">
        <f t="shared" si="1"/>
        <v>3.9603960396039604E-2</v>
      </c>
      <c r="F8" s="236">
        <f t="shared" si="2"/>
        <v>1.7021276595744681E-2</v>
      </c>
      <c r="G8" s="240">
        <f t="shared" si="3"/>
        <v>16</v>
      </c>
      <c r="H8" s="236">
        <f t="shared" si="4"/>
        <v>0.5</v>
      </c>
      <c r="I8" s="236">
        <f t="shared" si="5"/>
        <v>2.9850746268656716E-2</v>
      </c>
      <c r="J8" s="236">
        <f t="shared" si="6"/>
        <v>1.7021276595744681E-2</v>
      </c>
      <c r="K8" s="240">
        <v>32</v>
      </c>
      <c r="L8" s="236">
        <f t="shared" si="7"/>
        <v>1</v>
      </c>
      <c r="M8" s="236">
        <f t="shared" si="8"/>
        <v>3.4042553191489362E-2</v>
      </c>
      <c r="N8" s="241">
        <f t="shared" si="9"/>
        <v>3.4042553191489362E-2</v>
      </c>
    </row>
    <row r="9" spans="1:14" customFormat="1" ht="13.5" x14ac:dyDescent="0.2">
      <c r="A9" s="124"/>
      <c r="B9" s="235" t="s">
        <v>45</v>
      </c>
      <c r="C9" s="132">
        <v>4</v>
      </c>
      <c r="D9" s="236">
        <f t="shared" si="0"/>
        <v>0.8</v>
      </c>
      <c r="E9" s="236">
        <f t="shared" si="1"/>
        <v>9.9009900990099011E-3</v>
      </c>
      <c r="F9" s="236">
        <f t="shared" si="2"/>
        <v>4.2553191489361703E-3</v>
      </c>
      <c r="G9" s="240">
        <f t="shared" si="3"/>
        <v>1</v>
      </c>
      <c r="H9" s="236">
        <f t="shared" si="4"/>
        <v>0.2</v>
      </c>
      <c r="I9" s="236">
        <f t="shared" si="5"/>
        <v>1.8656716417910447E-3</v>
      </c>
      <c r="J9" s="236">
        <f t="shared" si="6"/>
        <v>1.0638297872340426E-3</v>
      </c>
      <c r="K9" s="240">
        <v>5</v>
      </c>
      <c r="L9" s="236">
        <f t="shared" si="7"/>
        <v>1</v>
      </c>
      <c r="M9" s="236">
        <f t="shared" si="8"/>
        <v>5.3191489361702126E-3</v>
      </c>
      <c r="N9" s="241">
        <f t="shared" si="9"/>
        <v>5.3191489361702126E-3</v>
      </c>
    </row>
    <row r="10" spans="1:14" customFormat="1" ht="13.5" x14ac:dyDescent="0.2">
      <c r="A10" s="124"/>
      <c r="B10" s="235" t="s">
        <v>46</v>
      </c>
      <c r="C10" s="132">
        <v>29</v>
      </c>
      <c r="D10" s="236">
        <f t="shared" si="0"/>
        <v>0.52727272727272723</v>
      </c>
      <c r="E10" s="236">
        <f t="shared" si="1"/>
        <v>7.1782178217821777E-2</v>
      </c>
      <c r="F10" s="236">
        <f t="shared" si="2"/>
        <v>3.0851063829787233E-2</v>
      </c>
      <c r="G10" s="240">
        <f t="shared" si="3"/>
        <v>26</v>
      </c>
      <c r="H10" s="236">
        <f t="shared" si="4"/>
        <v>0.47272727272727272</v>
      </c>
      <c r="I10" s="236">
        <f t="shared" si="5"/>
        <v>4.8507462686567165E-2</v>
      </c>
      <c r="J10" s="236">
        <f t="shared" si="6"/>
        <v>2.7659574468085105E-2</v>
      </c>
      <c r="K10" s="240">
        <v>55</v>
      </c>
      <c r="L10" s="236">
        <f t="shared" si="7"/>
        <v>1</v>
      </c>
      <c r="M10" s="236">
        <f t="shared" si="8"/>
        <v>5.8510638297872342E-2</v>
      </c>
      <c r="N10" s="241">
        <f t="shared" si="9"/>
        <v>5.8510638297872342E-2</v>
      </c>
    </row>
    <row r="11" spans="1:14" customFormat="1" ht="13.5" x14ac:dyDescent="0.2">
      <c r="A11" s="124"/>
      <c r="B11" s="235" t="s">
        <v>19</v>
      </c>
      <c r="C11" s="132">
        <v>17</v>
      </c>
      <c r="D11" s="236">
        <f t="shared" si="0"/>
        <v>0.47222222222222221</v>
      </c>
      <c r="E11" s="236">
        <f t="shared" si="1"/>
        <v>4.2079207920792082E-2</v>
      </c>
      <c r="F11" s="236">
        <f t="shared" si="2"/>
        <v>1.8085106382978722E-2</v>
      </c>
      <c r="G11" s="240">
        <f t="shared" si="3"/>
        <v>19</v>
      </c>
      <c r="H11" s="236">
        <f t="shared" si="4"/>
        <v>0.52777777777777779</v>
      </c>
      <c r="I11" s="236">
        <f t="shared" si="5"/>
        <v>3.5447761194029849E-2</v>
      </c>
      <c r="J11" s="236">
        <f t="shared" si="6"/>
        <v>2.021276595744681E-2</v>
      </c>
      <c r="K11" s="240">
        <v>36</v>
      </c>
      <c r="L11" s="236">
        <f t="shared" si="7"/>
        <v>1</v>
      </c>
      <c r="M11" s="236">
        <f t="shared" si="8"/>
        <v>3.8297872340425532E-2</v>
      </c>
      <c r="N11" s="241">
        <f t="shared" si="9"/>
        <v>3.8297872340425532E-2</v>
      </c>
    </row>
    <row r="12" spans="1:14" customFormat="1" ht="13.5" x14ac:dyDescent="0.2">
      <c r="A12" s="124"/>
      <c r="B12" s="235" t="s">
        <v>11</v>
      </c>
      <c r="C12" s="132">
        <v>16</v>
      </c>
      <c r="D12" s="236">
        <f t="shared" si="0"/>
        <v>0.3902439024390244</v>
      </c>
      <c r="E12" s="236">
        <f t="shared" si="1"/>
        <v>3.9603960396039604E-2</v>
      </c>
      <c r="F12" s="236">
        <f t="shared" si="2"/>
        <v>1.7021276595744681E-2</v>
      </c>
      <c r="G12" s="240">
        <f t="shared" si="3"/>
        <v>25</v>
      </c>
      <c r="H12" s="236">
        <f t="shared" si="4"/>
        <v>0.6097560975609756</v>
      </c>
      <c r="I12" s="236">
        <f t="shared" si="5"/>
        <v>4.6641791044776122E-2</v>
      </c>
      <c r="J12" s="236">
        <f t="shared" si="6"/>
        <v>2.6595744680851064E-2</v>
      </c>
      <c r="K12" s="240">
        <v>41</v>
      </c>
      <c r="L12" s="236">
        <f t="shared" si="7"/>
        <v>1</v>
      </c>
      <c r="M12" s="236">
        <f t="shared" si="8"/>
        <v>4.3617021276595745E-2</v>
      </c>
      <c r="N12" s="241">
        <f t="shared" si="9"/>
        <v>4.3617021276595745E-2</v>
      </c>
    </row>
    <row r="13" spans="1:14" customFormat="1" ht="13.5" x14ac:dyDescent="0.2">
      <c r="A13" s="124"/>
      <c r="B13" s="235" t="s">
        <v>13</v>
      </c>
      <c r="C13" s="132">
        <v>0</v>
      </c>
      <c r="D13" s="236">
        <f t="shared" si="0"/>
        <v>0</v>
      </c>
      <c r="E13" s="236">
        <f t="shared" si="1"/>
        <v>0</v>
      </c>
      <c r="F13" s="236">
        <f t="shared" si="2"/>
        <v>0</v>
      </c>
      <c r="G13" s="240">
        <f t="shared" si="3"/>
        <v>6</v>
      </c>
      <c r="H13" s="236">
        <f t="shared" si="4"/>
        <v>1</v>
      </c>
      <c r="I13" s="236">
        <f t="shared" si="5"/>
        <v>1.1194029850746268E-2</v>
      </c>
      <c r="J13" s="236">
        <f t="shared" si="6"/>
        <v>6.382978723404255E-3</v>
      </c>
      <c r="K13" s="240">
        <v>6</v>
      </c>
      <c r="L13" s="236">
        <f t="shared" si="7"/>
        <v>1</v>
      </c>
      <c r="M13" s="236">
        <f t="shared" si="8"/>
        <v>6.382978723404255E-3</v>
      </c>
      <c r="N13" s="241">
        <f t="shared" si="9"/>
        <v>6.382978723404255E-3</v>
      </c>
    </row>
    <row r="14" spans="1:14" customFormat="1" ht="13.5" x14ac:dyDescent="0.2">
      <c r="A14" s="124"/>
      <c r="B14" s="235" t="s">
        <v>15</v>
      </c>
      <c r="C14" s="132">
        <v>1</v>
      </c>
      <c r="D14" s="236">
        <f t="shared" si="0"/>
        <v>5.5555555555555552E-2</v>
      </c>
      <c r="E14" s="236">
        <f t="shared" si="1"/>
        <v>2.4752475247524753E-3</v>
      </c>
      <c r="F14" s="236">
        <f t="shared" si="2"/>
        <v>1.0638297872340426E-3</v>
      </c>
      <c r="G14" s="240">
        <f t="shared" si="3"/>
        <v>17</v>
      </c>
      <c r="H14" s="236">
        <f t="shared" si="4"/>
        <v>0.94444444444444442</v>
      </c>
      <c r="I14" s="236">
        <f t="shared" si="5"/>
        <v>3.1716417910447763E-2</v>
      </c>
      <c r="J14" s="236">
        <f t="shared" si="6"/>
        <v>1.8085106382978722E-2</v>
      </c>
      <c r="K14" s="240">
        <v>18</v>
      </c>
      <c r="L14" s="236">
        <f t="shared" si="7"/>
        <v>1</v>
      </c>
      <c r="M14" s="236">
        <f t="shared" si="8"/>
        <v>1.9148936170212766E-2</v>
      </c>
      <c r="N14" s="241">
        <f t="shared" si="9"/>
        <v>1.9148936170212766E-2</v>
      </c>
    </row>
    <row r="15" spans="1:14" customFormat="1" ht="13.5" x14ac:dyDescent="0.2">
      <c r="A15" s="124"/>
      <c r="B15" s="235" t="s">
        <v>16</v>
      </c>
      <c r="C15" s="132">
        <v>4</v>
      </c>
      <c r="D15" s="236">
        <f t="shared" si="0"/>
        <v>0.1111111111111111</v>
      </c>
      <c r="E15" s="236">
        <f t="shared" si="1"/>
        <v>9.9009900990099011E-3</v>
      </c>
      <c r="F15" s="236">
        <f t="shared" si="2"/>
        <v>4.2553191489361703E-3</v>
      </c>
      <c r="G15" s="240">
        <f t="shared" si="3"/>
        <v>32</v>
      </c>
      <c r="H15" s="236">
        <f t="shared" si="4"/>
        <v>0.88888888888888884</v>
      </c>
      <c r="I15" s="236">
        <f t="shared" si="5"/>
        <v>5.9701492537313432E-2</v>
      </c>
      <c r="J15" s="236">
        <f t="shared" si="6"/>
        <v>3.4042553191489362E-2</v>
      </c>
      <c r="K15" s="240">
        <v>36</v>
      </c>
      <c r="L15" s="236">
        <f t="shared" si="7"/>
        <v>1</v>
      </c>
      <c r="M15" s="236">
        <f t="shared" si="8"/>
        <v>3.8297872340425532E-2</v>
      </c>
      <c r="N15" s="241">
        <f t="shared" si="9"/>
        <v>3.8297872340425532E-2</v>
      </c>
    </row>
    <row r="16" spans="1:14" customFormat="1" ht="13.5" x14ac:dyDescent="0.2">
      <c r="A16" s="124"/>
      <c r="B16" s="235" t="s">
        <v>17</v>
      </c>
      <c r="C16" s="132">
        <v>5</v>
      </c>
      <c r="D16" s="236">
        <f t="shared" si="0"/>
        <v>0.33333333333333331</v>
      </c>
      <c r="E16" s="236">
        <f t="shared" si="1"/>
        <v>1.2376237623762377E-2</v>
      </c>
      <c r="F16" s="236">
        <f t="shared" si="2"/>
        <v>5.3191489361702126E-3</v>
      </c>
      <c r="G16" s="240">
        <f t="shared" si="3"/>
        <v>10</v>
      </c>
      <c r="H16" s="236">
        <f t="shared" si="4"/>
        <v>0.66666666666666663</v>
      </c>
      <c r="I16" s="236">
        <f t="shared" si="5"/>
        <v>1.8656716417910446E-2</v>
      </c>
      <c r="J16" s="236">
        <f t="shared" si="6"/>
        <v>1.0638297872340425E-2</v>
      </c>
      <c r="K16" s="240">
        <v>15</v>
      </c>
      <c r="L16" s="236">
        <f t="shared" si="7"/>
        <v>1</v>
      </c>
      <c r="M16" s="236">
        <f t="shared" si="8"/>
        <v>1.5957446808510637E-2</v>
      </c>
      <c r="N16" s="241">
        <f t="shared" si="9"/>
        <v>1.5957446808510637E-2</v>
      </c>
    </row>
    <row r="17" spans="1:14" customFormat="1" ht="13.5" x14ac:dyDescent="0.2">
      <c r="A17" s="124"/>
      <c r="B17" s="235" t="s">
        <v>47</v>
      </c>
      <c r="C17" s="132">
        <v>6</v>
      </c>
      <c r="D17" s="236">
        <f t="shared" si="0"/>
        <v>0.375</v>
      </c>
      <c r="E17" s="236">
        <f t="shared" si="1"/>
        <v>1.4851485148514851E-2</v>
      </c>
      <c r="F17" s="236">
        <f t="shared" si="2"/>
        <v>6.382978723404255E-3</v>
      </c>
      <c r="G17" s="240">
        <f t="shared" si="3"/>
        <v>10</v>
      </c>
      <c r="H17" s="236">
        <f t="shared" si="4"/>
        <v>0.625</v>
      </c>
      <c r="I17" s="236">
        <f t="shared" si="5"/>
        <v>1.8656716417910446E-2</v>
      </c>
      <c r="J17" s="236">
        <f t="shared" si="6"/>
        <v>1.0638297872340425E-2</v>
      </c>
      <c r="K17" s="240">
        <v>16</v>
      </c>
      <c r="L17" s="236">
        <f t="shared" si="7"/>
        <v>1</v>
      </c>
      <c r="M17" s="236">
        <f t="shared" si="8"/>
        <v>1.7021276595744681E-2</v>
      </c>
      <c r="N17" s="241">
        <f t="shared" si="9"/>
        <v>1.7021276595744681E-2</v>
      </c>
    </row>
    <row r="18" spans="1:14" customFormat="1" ht="13.5" x14ac:dyDescent="0.2">
      <c r="A18" s="124"/>
      <c r="B18" s="235" t="s">
        <v>12</v>
      </c>
      <c r="C18" s="132">
        <v>30</v>
      </c>
      <c r="D18" s="236">
        <f t="shared" si="0"/>
        <v>0.29702970297029702</v>
      </c>
      <c r="E18" s="236">
        <f t="shared" si="1"/>
        <v>7.4257425742574254E-2</v>
      </c>
      <c r="F18" s="236">
        <f t="shared" si="2"/>
        <v>3.1914893617021274E-2</v>
      </c>
      <c r="G18" s="240">
        <f t="shared" si="3"/>
        <v>71</v>
      </c>
      <c r="H18" s="236">
        <f t="shared" si="4"/>
        <v>0.70297029702970293</v>
      </c>
      <c r="I18" s="236">
        <f t="shared" si="5"/>
        <v>0.13246268656716417</v>
      </c>
      <c r="J18" s="236">
        <f t="shared" si="6"/>
        <v>7.5531914893617019E-2</v>
      </c>
      <c r="K18" s="240">
        <v>101</v>
      </c>
      <c r="L18" s="236">
        <f t="shared" si="7"/>
        <v>1</v>
      </c>
      <c r="M18" s="236">
        <f t="shared" si="8"/>
        <v>0.1074468085106383</v>
      </c>
      <c r="N18" s="241">
        <f t="shared" si="9"/>
        <v>0.1074468085106383</v>
      </c>
    </row>
    <row r="19" spans="1:14" customFormat="1" ht="13.5" x14ac:dyDescent="0.2">
      <c r="A19" s="124"/>
      <c r="B19" s="235" t="s">
        <v>18</v>
      </c>
      <c r="C19" s="132">
        <v>30</v>
      </c>
      <c r="D19" s="236">
        <f t="shared" si="0"/>
        <v>0.967741935483871</v>
      </c>
      <c r="E19" s="236">
        <f t="shared" si="1"/>
        <v>7.4257425742574254E-2</v>
      </c>
      <c r="F19" s="236">
        <f t="shared" si="2"/>
        <v>3.1914893617021274E-2</v>
      </c>
      <c r="G19" s="240">
        <f t="shared" si="3"/>
        <v>1</v>
      </c>
      <c r="H19" s="236">
        <f t="shared" si="4"/>
        <v>3.2258064516129031E-2</v>
      </c>
      <c r="I19" s="236">
        <f t="shared" si="5"/>
        <v>1.8656716417910447E-3</v>
      </c>
      <c r="J19" s="236">
        <f t="shared" si="6"/>
        <v>1.0638297872340426E-3</v>
      </c>
      <c r="K19" s="240">
        <v>31</v>
      </c>
      <c r="L19" s="236">
        <f t="shared" si="7"/>
        <v>1</v>
      </c>
      <c r="M19" s="236">
        <f t="shared" si="8"/>
        <v>3.2978723404255318E-2</v>
      </c>
      <c r="N19" s="241">
        <f t="shared" si="9"/>
        <v>3.2978723404255318E-2</v>
      </c>
    </row>
    <row r="20" spans="1:14" customFormat="1" ht="13.5" x14ac:dyDescent="0.2">
      <c r="A20" s="124"/>
      <c r="B20" s="235" t="s">
        <v>20</v>
      </c>
      <c r="C20" s="132">
        <v>20</v>
      </c>
      <c r="D20" s="236">
        <f t="shared" si="0"/>
        <v>0.44444444444444442</v>
      </c>
      <c r="E20" s="236">
        <f t="shared" si="1"/>
        <v>4.9504950495049507E-2</v>
      </c>
      <c r="F20" s="236">
        <f t="shared" si="2"/>
        <v>2.1276595744680851E-2</v>
      </c>
      <c r="G20" s="240">
        <f t="shared" si="3"/>
        <v>25</v>
      </c>
      <c r="H20" s="236">
        <f t="shared" si="4"/>
        <v>0.55555555555555558</v>
      </c>
      <c r="I20" s="236">
        <f t="shared" si="5"/>
        <v>4.6641791044776122E-2</v>
      </c>
      <c r="J20" s="236">
        <f t="shared" si="6"/>
        <v>2.6595744680851064E-2</v>
      </c>
      <c r="K20" s="240">
        <v>45</v>
      </c>
      <c r="L20" s="236">
        <f t="shared" si="7"/>
        <v>1</v>
      </c>
      <c r="M20" s="236">
        <f t="shared" si="8"/>
        <v>4.7872340425531915E-2</v>
      </c>
      <c r="N20" s="241">
        <f t="shared" si="9"/>
        <v>4.7872340425531915E-2</v>
      </c>
    </row>
    <row r="21" spans="1:14" customFormat="1" ht="13.5" x14ac:dyDescent="0.2">
      <c r="A21" s="124"/>
      <c r="B21" s="235" t="s">
        <v>21</v>
      </c>
      <c r="C21" s="132">
        <v>15</v>
      </c>
      <c r="D21" s="236">
        <f t="shared" si="0"/>
        <v>0.51724137931034486</v>
      </c>
      <c r="E21" s="236">
        <f t="shared" si="1"/>
        <v>3.7128712871287127E-2</v>
      </c>
      <c r="F21" s="236">
        <f t="shared" si="2"/>
        <v>1.5957446808510637E-2</v>
      </c>
      <c r="G21" s="240">
        <f t="shared" si="3"/>
        <v>14</v>
      </c>
      <c r="H21" s="236">
        <f t="shared" si="4"/>
        <v>0.48275862068965519</v>
      </c>
      <c r="I21" s="236">
        <f t="shared" si="5"/>
        <v>2.6119402985074626E-2</v>
      </c>
      <c r="J21" s="236">
        <f t="shared" si="6"/>
        <v>1.4893617021276596E-2</v>
      </c>
      <c r="K21" s="240">
        <v>29</v>
      </c>
      <c r="L21" s="236">
        <f t="shared" si="7"/>
        <v>1</v>
      </c>
      <c r="M21" s="236">
        <f t="shared" si="8"/>
        <v>3.0851063829787233E-2</v>
      </c>
      <c r="N21" s="241">
        <f t="shared" si="9"/>
        <v>3.0851063829787233E-2</v>
      </c>
    </row>
    <row r="22" spans="1:14" customFormat="1" ht="13.5" x14ac:dyDescent="0.2">
      <c r="A22" s="124"/>
      <c r="B22" s="235" t="s">
        <v>22</v>
      </c>
      <c r="C22" s="132">
        <v>63</v>
      </c>
      <c r="D22" s="236">
        <f t="shared" si="0"/>
        <v>0.54782608695652169</v>
      </c>
      <c r="E22" s="236">
        <f t="shared" si="1"/>
        <v>0.15594059405940594</v>
      </c>
      <c r="F22" s="236">
        <f t="shared" si="2"/>
        <v>6.702127659574468E-2</v>
      </c>
      <c r="G22" s="240">
        <f t="shared" si="3"/>
        <v>52</v>
      </c>
      <c r="H22" s="236">
        <f t="shared" si="4"/>
        <v>0.45217391304347826</v>
      </c>
      <c r="I22" s="236">
        <f t="shared" si="5"/>
        <v>9.7014925373134331E-2</v>
      </c>
      <c r="J22" s="236">
        <f t="shared" si="6"/>
        <v>5.5319148936170209E-2</v>
      </c>
      <c r="K22" s="240">
        <v>115</v>
      </c>
      <c r="L22" s="236">
        <f t="shared" si="7"/>
        <v>1</v>
      </c>
      <c r="M22" s="236">
        <f t="shared" si="8"/>
        <v>0.12234042553191489</v>
      </c>
      <c r="N22" s="241">
        <f t="shared" si="9"/>
        <v>0.12234042553191489</v>
      </c>
    </row>
    <row r="23" spans="1:14" customFormat="1" ht="13.5" x14ac:dyDescent="0.2">
      <c r="A23" s="124"/>
      <c r="B23" s="235" t="s">
        <v>48</v>
      </c>
      <c r="C23" s="132">
        <v>6</v>
      </c>
      <c r="D23" s="236">
        <f t="shared" si="0"/>
        <v>0.21428571428571427</v>
      </c>
      <c r="E23" s="236">
        <f t="shared" si="1"/>
        <v>1.4851485148514851E-2</v>
      </c>
      <c r="F23" s="236">
        <f t="shared" si="2"/>
        <v>6.382978723404255E-3</v>
      </c>
      <c r="G23" s="240">
        <f t="shared" si="3"/>
        <v>22</v>
      </c>
      <c r="H23" s="236">
        <f t="shared" si="4"/>
        <v>0.7857142857142857</v>
      </c>
      <c r="I23" s="236">
        <f t="shared" si="5"/>
        <v>4.1044776119402986E-2</v>
      </c>
      <c r="J23" s="236">
        <f t="shared" si="6"/>
        <v>2.3404255319148935E-2</v>
      </c>
      <c r="K23" s="240">
        <v>28</v>
      </c>
      <c r="L23" s="236">
        <f t="shared" si="7"/>
        <v>1</v>
      </c>
      <c r="M23" s="236">
        <f t="shared" si="8"/>
        <v>2.9787234042553193E-2</v>
      </c>
      <c r="N23" s="241">
        <f t="shared" si="9"/>
        <v>2.9787234042553193E-2</v>
      </c>
    </row>
    <row r="24" spans="1:14" customFormat="1" ht="13.5" x14ac:dyDescent="0.2">
      <c r="A24" s="124"/>
      <c r="B24" s="235" t="s">
        <v>23</v>
      </c>
      <c r="C24" s="132">
        <v>0</v>
      </c>
      <c r="D24" s="236">
        <f t="shared" si="0"/>
        <v>0</v>
      </c>
      <c r="E24" s="236">
        <f t="shared" si="1"/>
        <v>0</v>
      </c>
      <c r="F24" s="236">
        <f t="shared" si="2"/>
        <v>0</v>
      </c>
      <c r="G24" s="240">
        <f t="shared" si="3"/>
        <v>3</v>
      </c>
      <c r="H24" s="236">
        <f t="shared" si="4"/>
        <v>1</v>
      </c>
      <c r="I24" s="236">
        <f t="shared" si="5"/>
        <v>5.597014925373134E-3</v>
      </c>
      <c r="J24" s="236">
        <f t="shared" si="6"/>
        <v>3.1914893617021275E-3</v>
      </c>
      <c r="K24" s="240">
        <v>3</v>
      </c>
      <c r="L24" s="236">
        <f t="shared" si="7"/>
        <v>1</v>
      </c>
      <c r="M24" s="236">
        <f t="shared" si="8"/>
        <v>3.1914893617021275E-3</v>
      </c>
      <c r="N24" s="241">
        <f t="shared" si="9"/>
        <v>3.1914893617021275E-3</v>
      </c>
    </row>
    <row r="25" spans="1:14" customFormat="1" ht="13.5" x14ac:dyDescent="0.2">
      <c r="A25" s="124"/>
      <c r="B25" s="235" t="s">
        <v>106</v>
      </c>
      <c r="C25" s="132">
        <v>2</v>
      </c>
      <c r="D25" s="236">
        <f t="shared" si="0"/>
        <v>0.4</v>
      </c>
      <c r="E25" s="236">
        <f t="shared" si="1"/>
        <v>4.9504950495049506E-3</v>
      </c>
      <c r="F25" s="236">
        <f t="shared" si="2"/>
        <v>2.1276595744680851E-3</v>
      </c>
      <c r="G25" s="240">
        <f t="shared" si="3"/>
        <v>3</v>
      </c>
      <c r="H25" s="236">
        <f t="shared" si="4"/>
        <v>0.6</v>
      </c>
      <c r="I25" s="236">
        <f t="shared" si="5"/>
        <v>5.597014925373134E-3</v>
      </c>
      <c r="J25" s="236">
        <f t="shared" si="6"/>
        <v>3.1914893617021275E-3</v>
      </c>
      <c r="K25" s="240">
        <v>5</v>
      </c>
      <c r="L25" s="236">
        <f t="shared" si="7"/>
        <v>1</v>
      </c>
      <c r="M25" s="236">
        <f t="shared" si="8"/>
        <v>5.3191489361702126E-3</v>
      </c>
      <c r="N25" s="241">
        <f t="shared" si="9"/>
        <v>5.3191489361702126E-3</v>
      </c>
    </row>
    <row r="26" spans="1:14" customFormat="1" ht="13.5" x14ac:dyDescent="0.2">
      <c r="A26" s="124"/>
      <c r="B26" s="235" t="s">
        <v>24</v>
      </c>
      <c r="C26" s="132">
        <v>5</v>
      </c>
      <c r="D26" s="236">
        <f t="shared" si="0"/>
        <v>0.625</v>
      </c>
      <c r="E26" s="236">
        <f t="shared" si="1"/>
        <v>1.2376237623762377E-2</v>
      </c>
      <c r="F26" s="236">
        <f t="shared" si="2"/>
        <v>5.3191489361702126E-3</v>
      </c>
      <c r="G26" s="240">
        <f t="shared" si="3"/>
        <v>3</v>
      </c>
      <c r="H26" s="236">
        <f t="shared" si="4"/>
        <v>0.375</v>
      </c>
      <c r="I26" s="236">
        <f t="shared" si="5"/>
        <v>5.597014925373134E-3</v>
      </c>
      <c r="J26" s="236">
        <f t="shared" si="6"/>
        <v>3.1914893617021275E-3</v>
      </c>
      <c r="K26" s="240">
        <v>8</v>
      </c>
      <c r="L26" s="236">
        <f t="shared" si="7"/>
        <v>1</v>
      </c>
      <c r="M26" s="236">
        <f t="shared" si="8"/>
        <v>8.5106382978723406E-3</v>
      </c>
      <c r="N26" s="241">
        <f t="shared" si="9"/>
        <v>8.5106382978723406E-3</v>
      </c>
    </row>
    <row r="27" spans="1:14" customFormat="1" ht="13.5" x14ac:dyDescent="0.2">
      <c r="A27" s="124"/>
      <c r="B27" s="235" t="s">
        <v>25</v>
      </c>
      <c r="C27" s="132">
        <v>3</v>
      </c>
      <c r="D27" s="236">
        <f t="shared" si="0"/>
        <v>0.21428571428571427</v>
      </c>
      <c r="E27" s="236">
        <f t="shared" si="1"/>
        <v>7.4257425742574254E-3</v>
      </c>
      <c r="F27" s="236">
        <f t="shared" si="2"/>
        <v>3.1914893617021275E-3</v>
      </c>
      <c r="G27" s="240">
        <f t="shared" si="3"/>
        <v>11</v>
      </c>
      <c r="H27" s="236">
        <f t="shared" si="4"/>
        <v>0.7857142857142857</v>
      </c>
      <c r="I27" s="236">
        <f t="shared" si="5"/>
        <v>2.0522388059701493E-2</v>
      </c>
      <c r="J27" s="236">
        <f t="shared" si="6"/>
        <v>1.1702127659574468E-2</v>
      </c>
      <c r="K27" s="240">
        <v>14</v>
      </c>
      <c r="L27" s="236">
        <f t="shared" si="7"/>
        <v>1</v>
      </c>
      <c r="M27" s="236">
        <f t="shared" si="8"/>
        <v>1.4893617021276596E-2</v>
      </c>
      <c r="N27" s="241">
        <f t="shared" si="9"/>
        <v>1.4893617021276596E-2</v>
      </c>
    </row>
    <row r="28" spans="1:14" customFormat="1" ht="13.5" x14ac:dyDescent="0.2">
      <c r="A28" s="124"/>
      <c r="B28" s="235" t="s">
        <v>26</v>
      </c>
      <c r="C28" s="132">
        <v>4</v>
      </c>
      <c r="D28" s="236">
        <f t="shared" si="0"/>
        <v>0.13333333333333333</v>
      </c>
      <c r="E28" s="236">
        <f t="shared" si="1"/>
        <v>9.9009900990099011E-3</v>
      </c>
      <c r="F28" s="236">
        <f t="shared" si="2"/>
        <v>4.2553191489361703E-3</v>
      </c>
      <c r="G28" s="240">
        <f t="shared" si="3"/>
        <v>26</v>
      </c>
      <c r="H28" s="236">
        <f t="shared" si="4"/>
        <v>0.8666666666666667</v>
      </c>
      <c r="I28" s="236">
        <f t="shared" si="5"/>
        <v>4.8507462686567165E-2</v>
      </c>
      <c r="J28" s="236">
        <f t="shared" si="6"/>
        <v>2.7659574468085105E-2</v>
      </c>
      <c r="K28" s="240">
        <v>30</v>
      </c>
      <c r="L28" s="236">
        <f t="shared" si="7"/>
        <v>1</v>
      </c>
      <c r="M28" s="236">
        <f t="shared" si="8"/>
        <v>3.1914893617021274E-2</v>
      </c>
      <c r="N28" s="241">
        <f t="shared" si="9"/>
        <v>3.1914893617021274E-2</v>
      </c>
    </row>
    <row r="29" spans="1:14" customFormat="1" ht="13.5" x14ac:dyDescent="0.2">
      <c r="A29" s="124"/>
      <c r="B29" s="235" t="s">
        <v>49</v>
      </c>
      <c r="C29" s="132">
        <v>15</v>
      </c>
      <c r="D29" s="236">
        <f t="shared" si="0"/>
        <v>0.6</v>
      </c>
      <c r="E29" s="236">
        <f t="shared" si="1"/>
        <v>3.7128712871287127E-2</v>
      </c>
      <c r="F29" s="236">
        <f t="shared" si="2"/>
        <v>1.5957446808510637E-2</v>
      </c>
      <c r="G29" s="240">
        <f t="shared" si="3"/>
        <v>10</v>
      </c>
      <c r="H29" s="236">
        <f t="shared" si="4"/>
        <v>0.4</v>
      </c>
      <c r="I29" s="236">
        <f t="shared" si="5"/>
        <v>1.8656716417910446E-2</v>
      </c>
      <c r="J29" s="236">
        <f t="shared" si="6"/>
        <v>1.0638297872340425E-2</v>
      </c>
      <c r="K29" s="240">
        <v>25</v>
      </c>
      <c r="L29" s="236">
        <f t="shared" si="7"/>
        <v>1</v>
      </c>
      <c r="M29" s="236">
        <f t="shared" si="8"/>
        <v>2.6595744680851064E-2</v>
      </c>
      <c r="N29" s="241">
        <f t="shared" si="9"/>
        <v>2.6595744680851064E-2</v>
      </c>
    </row>
    <row r="30" spans="1:14" customFormat="1" ht="13.5" x14ac:dyDescent="0.2">
      <c r="A30" s="124"/>
      <c r="B30" s="235" t="s">
        <v>50</v>
      </c>
      <c r="C30" s="132">
        <v>14</v>
      </c>
      <c r="D30" s="236">
        <f t="shared" si="0"/>
        <v>0.48275862068965519</v>
      </c>
      <c r="E30" s="236">
        <f t="shared" si="1"/>
        <v>3.4653465346534656E-2</v>
      </c>
      <c r="F30" s="236">
        <f t="shared" si="2"/>
        <v>1.4893617021276596E-2</v>
      </c>
      <c r="G30" s="240">
        <f t="shared" si="3"/>
        <v>15</v>
      </c>
      <c r="H30" s="236">
        <f t="shared" si="4"/>
        <v>0.51724137931034486</v>
      </c>
      <c r="I30" s="236">
        <f t="shared" si="5"/>
        <v>2.7985074626865673E-2</v>
      </c>
      <c r="J30" s="236">
        <f t="shared" si="6"/>
        <v>1.5957446808510637E-2</v>
      </c>
      <c r="K30" s="240">
        <v>29</v>
      </c>
      <c r="L30" s="236">
        <f t="shared" si="7"/>
        <v>1</v>
      </c>
      <c r="M30" s="236">
        <f t="shared" si="8"/>
        <v>3.0851063829787233E-2</v>
      </c>
      <c r="N30" s="241">
        <f t="shared" si="9"/>
        <v>3.0851063829787233E-2</v>
      </c>
    </row>
    <row r="31" spans="1:14" customFormat="1" ht="13.5" x14ac:dyDescent="0.2">
      <c r="A31" s="124"/>
      <c r="B31" s="235" t="s">
        <v>44</v>
      </c>
      <c r="C31" s="132">
        <v>38</v>
      </c>
      <c r="D31" s="236">
        <f t="shared" si="0"/>
        <v>0.65517241379310343</v>
      </c>
      <c r="E31" s="236">
        <f t="shared" si="1"/>
        <v>9.405940594059406E-2</v>
      </c>
      <c r="F31" s="236">
        <f t="shared" si="2"/>
        <v>4.042553191489362E-2</v>
      </c>
      <c r="G31" s="240">
        <f t="shared" si="3"/>
        <v>20</v>
      </c>
      <c r="H31" s="236">
        <f t="shared" si="4"/>
        <v>0.34482758620689657</v>
      </c>
      <c r="I31" s="236">
        <f t="shared" si="5"/>
        <v>3.7313432835820892E-2</v>
      </c>
      <c r="J31" s="236">
        <f t="shared" si="6"/>
        <v>2.1276595744680851E-2</v>
      </c>
      <c r="K31" s="240">
        <v>58</v>
      </c>
      <c r="L31" s="236">
        <f t="shared" si="7"/>
        <v>1</v>
      </c>
      <c r="M31" s="236">
        <f t="shared" si="8"/>
        <v>6.1702127659574467E-2</v>
      </c>
      <c r="N31" s="241">
        <f t="shared" si="9"/>
        <v>6.1702127659574467E-2</v>
      </c>
    </row>
    <row r="32" spans="1:14" customFormat="1" ht="13.5" x14ac:dyDescent="0.2">
      <c r="A32" s="124"/>
      <c r="B32" s="235" t="s">
        <v>28</v>
      </c>
      <c r="C32" s="132">
        <v>14</v>
      </c>
      <c r="D32" s="236">
        <f t="shared" si="0"/>
        <v>0.63636363636363635</v>
      </c>
      <c r="E32" s="236">
        <f t="shared" si="1"/>
        <v>3.4653465346534656E-2</v>
      </c>
      <c r="F32" s="236">
        <f t="shared" si="2"/>
        <v>1.4893617021276596E-2</v>
      </c>
      <c r="G32" s="240">
        <f t="shared" si="3"/>
        <v>8</v>
      </c>
      <c r="H32" s="236">
        <f t="shared" si="4"/>
        <v>0.36363636363636365</v>
      </c>
      <c r="I32" s="236">
        <f t="shared" si="5"/>
        <v>1.4925373134328358E-2</v>
      </c>
      <c r="J32" s="236">
        <f t="shared" si="6"/>
        <v>8.5106382978723406E-3</v>
      </c>
      <c r="K32" s="240">
        <v>22</v>
      </c>
      <c r="L32" s="236">
        <f t="shared" si="7"/>
        <v>1</v>
      </c>
      <c r="M32" s="236">
        <f t="shared" si="8"/>
        <v>2.3404255319148935E-2</v>
      </c>
      <c r="N32" s="241">
        <f t="shared" si="9"/>
        <v>2.3404255319148935E-2</v>
      </c>
    </row>
    <row r="33" spans="1:29" customFormat="1" ht="13.5" x14ac:dyDescent="0.2">
      <c r="A33" s="124"/>
      <c r="B33" s="235" t="s">
        <v>14</v>
      </c>
      <c r="C33" s="132">
        <v>21</v>
      </c>
      <c r="D33" s="236">
        <f t="shared" si="0"/>
        <v>0.375</v>
      </c>
      <c r="E33" s="236">
        <f t="shared" si="1"/>
        <v>5.1980198019801978E-2</v>
      </c>
      <c r="F33" s="236">
        <f t="shared" si="2"/>
        <v>2.2340425531914895E-2</v>
      </c>
      <c r="G33" s="240">
        <f t="shared" si="3"/>
        <v>35</v>
      </c>
      <c r="H33" s="236">
        <f t="shared" si="4"/>
        <v>0.625</v>
      </c>
      <c r="I33" s="236">
        <f t="shared" si="5"/>
        <v>6.5298507462686561E-2</v>
      </c>
      <c r="J33" s="236">
        <f t="shared" si="6"/>
        <v>3.7234042553191488E-2</v>
      </c>
      <c r="K33" s="240">
        <v>56</v>
      </c>
      <c r="L33" s="236">
        <f t="shared" si="7"/>
        <v>1</v>
      </c>
      <c r="M33" s="236">
        <f t="shared" si="8"/>
        <v>5.9574468085106386E-2</v>
      </c>
      <c r="N33" s="241">
        <f t="shared" si="9"/>
        <v>5.9574468085106386E-2</v>
      </c>
    </row>
    <row r="34" spans="1:29" customFormat="1" ht="13.5" x14ac:dyDescent="0.2">
      <c r="A34" s="124"/>
      <c r="B34" s="235" t="s">
        <v>39</v>
      </c>
      <c r="C34" s="132">
        <v>0</v>
      </c>
      <c r="D34" s="236">
        <f t="shared" si="0"/>
        <v>0</v>
      </c>
      <c r="E34" s="236">
        <f t="shared" si="1"/>
        <v>0</v>
      </c>
      <c r="F34" s="236">
        <f t="shared" si="2"/>
        <v>0</v>
      </c>
      <c r="G34" s="240">
        <f t="shared" si="3"/>
        <v>12</v>
      </c>
      <c r="H34" s="236">
        <f t="shared" si="4"/>
        <v>1</v>
      </c>
      <c r="I34" s="236">
        <f t="shared" si="5"/>
        <v>2.2388059701492536E-2</v>
      </c>
      <c r="J34" s="236">
        <f t="shared" si="6"/>
        <v>1.276595744680851E-2</v>
      </c>
      <c r="K34" s="240">
        <v>12</v>
      </c>
      <c r="L34" s="236">
        <f t="shared" si="7"/>
        <v>1</v>
      </c>
      <c r="M34" s="236">
        <f t="shared" si="8"/>
        <v>1.276595744680851E-2</v>
      </c>
      <c r="N34" s="241">
        <f t="shared" si="9"/>
        <v>1.276595744680851E-2</v>
      </c>
    </row>
    <row r="35" spans="1:29" customFormat="1" ht="13.5" x14ac:dyDescent="0.2">
      <c r="A35" s="124"/>
      <c r="B35" s="235" t="s">
        <v>10</v>
      </c>
      <c r="C35" s="132">
        <v>6</v>
      </c>
      <c r="D35" s="236">
        <f t="shared" si="0"/>
        <v>0.31578947368421051</v>
      </c>
      <c r="E35" s="236">
        <f t="shared" si="1"/>
        <v>1.4851485148514851E-2</v>
      </c>
      <c r="F35" s="236">
        <f t="shared" si="2"/>
        <v>6.382978723404255E-3</v>
      </c>
      <c r="G35" s="240">
        <f t="shared" si="3"/>
        <v>13</v>
      </c>
      <c r="H35" s="236">
        <f t="shared" si="4"/>
        <v>0.68421052631578949</v>
      </c>
      <c r="I35" s="236">
        <f t="shared" si="5"/>
        <v>2.4253731343283583E-2</v>
      </c>
      <c r="J35" s="236">
        <f t="shared" si="6"/>
        <v>1.3829787234042552E-2</v>
      </c>
      <c r="K35" s="240">
        <v>19</v>
      </c>
      <c r="L35" s="236">
        <f t="shared" si="7"/>
        <v>1</v>
      </c>
      <c r="M35" s="236">
        <f t="shared" si="8"/>
        <v>2.021276595744681E-2</v>
      </c>
      <c r="N35" s="241">
        <f t="shared" si="9"/>
        <v>2.021276595744681E-2</v>
      </c>
    </row>
    <row r="36" spans="1:29" customFormat="1" ht="13.5" x14ac:dyDescent="0.2">
      <c r="A36" s="124"/>
      <c r="B36" s="235" t="s">
        <v>104</v>
      </c>
      <c r="C36" s="132">
        <v>11</v>
      </c>
      <c r="D36" s="236">
        <f t="shared" si="0"/>
        <v>0.7857142857142857</v>
      </c>
      <c r="E36" s="236">
        <f t="shared" si="1"/>
        <v>2.7227722772277228E-2</v>
      </c>
      <c r="F36" s="236">
        <f t="shared" si="2"/>
        <v>1.1702127659574468E-2</v>
      </c>
      <c r="G36" s="240">
        <f t="shared" si="3"/>
        <v>3</v>
      </c>
      <c r="H36" s="236">
        <f t="shared" si="4"/>
        <v>0.21428571428571427</v>
      </c>
      <c r="I36" s="236">
        <f t="shared" si="5"/>
        <v>5.597014925373134E-3</v>
      </c>
      <c r="J36" s="236">
        <f t="shared" si="6"/>
        <v>3.1914893617021275E-3</v>
      </c>
      <c r="K36" s="240">
        <v>14</v>
      </c>
      <c r="L36" s="236">
        <f t="shared" si="7"/>
        <v>1</v>
      </c>
      <c r="M36" s="236">
        <f t="shared" si="8"/>
        <v>1.4893617021276596E-2</v>
      </c>
      <c r="N36" s="241">
        <f t="shared" si="9"/>
        <v>1.4893617021276596E-2</v>
      </c>
    </row>
    <row r="37" spans="1:29" customFormat="1" ht="13.5" x14ac:dyDescent="0.25">
      <c r="A37" s="124"/>
      <c r="B37" s="242"/>
      <c r="C37" s="137"/>
      <c r="D37" s="236"/>
      <c r="E37" s="139"/>
      <c r="F37" s="139"/>
      <c r="G37" s="243"/>
      <c r="H37" s="236"/>
      <c r="I37" s="139"/>
      <c r="J37" s="139"/>
      <c r="K37" s="243"/>
      <c r="L37" s="236"/>
      <c r="M37" s="139"/>
      <c r="N37" s="135"/>
    </row>
    <row r="38" spans="1:29" customFormat="1" ht="13.5" x14ac:dyDescent="0.25">
      <c r="A38" s="141"/>
      <c r="B38" s="244" t="s">
        <v>6</v>
      </c>
      <c r="C38" s="143">
        <f>SUM(C7:C37)</f>
        <v>404</v>
      </c>
      <c r="D38" s="245">
        <f>IF($K38=0,0,C38/$K38)</f>
        <v>0.4297872340425532</v>
      </c>
      <c r="E38" s="246">
        <v>1</v>
      </c>
      <c r="F38" s="245">
        <f>C38/$K$38</f>
        <v>0.4297872340425532</v>
      </c>
      <c r="G38" s="247">
        <f>SUM(G7:G36)</f>
        <v>536</v>
      </c>
      <c r="H38" s="245">
        <f>IF($K38=0,0,G38/$K38)</f>
        <v>0.57021276595744685</v>
      </c>
      <c r="I38" s="246">
        <v>1</v>
      </c>
      <c r="J38" s="245">
        <f>G38/$K$38</f>
        <v>0.57021276595744685</v>
      </c>
      <c r="K38" s="247">
        <f>SUM(K7:K36)</f>
        <v>940</v>
      </c>
      <c r="L38" s="245">
        <f>IF($K38=0,0,K38/$K38)</f>
        <v>1</v>
      </c>
      <c r="M38" s="246">
        <v>1</v>
      </c>
      <c r="N38" s="248">
        <f>K38/$K$38</f>
        <v>1</v>
      </c>
    </row>
    <row r="39" spans="1:29" customFormat="1" ht="11.25" x14ac:dyDescent="0.2"/>
    <row r="40" spans="1:29" s="52" customFormat="1" x14ac:dyDescent="0.2">
      <c r="A40" s="52" t="s">
        <v>103</v>
      </c>
      <c r="S40" s="259"/>
      <c r="T40" s="259"/>
      <c r="V40" s="259"/>
      <c r="W40" s="259"/>
      <c r="Y40" s="259"/>
      <c r="Z40" s="259"/>
      <c r="AB40" s="259"/>
      <c r="AC40" s="259"/>
    </row>
    <row r="41" spans="1:29" s="52" customFormat="1" ht="21.6" customHeight="1" x14ac:dyDescent="0.2">
      <c r="A41" s="254" t="s">
        <v>0</v>
      </c>
      <c r="B41" s="255" t="s">
        <v>0</v>
      </c>
      <c r="C41" s="286" t="s">
        <v>112</v>
      </c>
      <c r="D41" s="287"/>
      <c r="E41" s="287"/>
      <c r="F41" s="288"/>
    </row>
    <row r="42" spans="1:29" s="52" customFormat="1" ht="12.75" x14ac:dyDescent="0.2">
      <c r="A42" s="256"/>
      <c r="B42" s="46"/>
      <c r="C42" s="286" t="s">
        <v>35</v>
      </c>
      <c r="D42" s="287"/>
      <c r="E42" s="287"/>
      <c r="F42" s="288"/>
    </row>
    <row r="43" spans="1:29" s="52" customFormat="1" ht="12.75" x14ac:dyDescent="0.2">
      <c r="A43" s="257"/>
      <c r="B43" s="258"/>
      <c r="C43" s="262" t="s">
        <v>42</v>
      </c>
      <c r="D43" s="263" t="s">
        <v>32</v>
      </c>
      <c r="E43" s="263" t="s">
        <v>43</v>
      </c>
      <c r="F43" s="264" t="s">
        <v>31</v>
      </c>
    </row>
    <row r="44" spans="1:29" s="52" customFormat="1" ht="13.15" customHeight="1" x14ac:dyDescent="0.2">
      <c r="A44" s="250" t="s">
        <v>34</v>
      </c>
      <c r="B44" s="251" t="s">
        <v>8</v>
      </c>
      <c r="C44" s="252">
        <f t="shared" ref="C44:C73" si="10">C7</f>
        <v>9</v>
      </c>
      <c r="D44" s="253">
        <f t="shared" ref="D44:D73" si="11">C44/$K$38</f>
        <v>9.5744680851063829E-3</v>
      </c>
      <c r="E44" s="252">
        <f t="shared" ref="E44:E73" si="12">$K7-C44</f>
        <v>27</v>
      </c>
      <c r="F44" s="253">
        <f t="shared" ref="F44:F73" si="13">E44/$K$38</f>
        <v>2.8723404255319149E-2</v>
      </c>
    </row>
    <row r="45" spans="1:29" s="52" customFormat="1" ht="13.15" customHeight="1" x14ac:dyDescent="0.2">
      <c r="A45" s="154"/>
      <c r="B45" s="153" t="s">
        <v>9</v>
      </c>
      <c r="C45" s="48">
        <f t="shared" si="10"/>
        <v>16</v>
      </c>
      <c r="D45" s="49">
        <f t="shared" si="11"/>
        <v>1.7021276595744681E-2</v>
      </c>
      <c r="E45" s="48">
        <f t="shared" si="12"/>
        <v>16</v>
      </c>
      <c r="F45" s="49">
        <f t="shared" si="13"/>
        <v>1.7021276595744681E-2</v>
      </c>
    </row>
    <row r="46" spans="1:29" s="52" customFormat="1" ht="13.15" customHeight="1" x14ac:dyDescent="0.2">
      <c r="A46" s="154"/>
      <c r="B46" s="153" t="s">
        <v>45</v>
      </c>
      <c r="C46" s="48">
        <f t="shared" si="10"/>
        <v>4</v>
      </c>
      <c r="D46" s="49">
        <f t="shared" si="11"/>
        <v>4.2553191489361703E-3</v>
      </c>
      <c r="E46" s="48">
        <f t="shared" si="12"/>
        <v>1</v>
      </c>
      <c r="F46" s="49">
        <f t="shared" si="13"/>
        <v>1.0638297872340426E-3</v>
      </c>
    </row>
    <row r="47" spans="1:29" s="52" customFormat="1" ht="13.15" customHeight="1" x14ac:dyDescent="0.2">
      <c r="A47" s="154"/>
      <c r="B47" s="153" t="s">
        <v>46</v>
      </c>
      <c r="C47" s="48">
        <f t="shared" si="10"/>
        <v>29</v>
      </c>
      <c r="D47" s="49">
        <f t="shared" si="11"/>
        <v>3.0851063829787233E-2</v>
      </c>
      <c r="E47" s="48">
        <f t="shared" si="12"/>
        <v>26</v>
      </c>
      <c r="F47" s="49">
        <f t="shared" si="13"/>
        <v>2.7659574468085105E-2</v>
      </c>
    </row>
    <row r="48" spans="1:29" s="52" customFormat="1" ht="13.15" customHeight="1" x14ac:dyDescent="0.2">
      <c r="A48" s="154"/>
      <c r="B48" s="153" t="s">
        <v>19</v>
      </c>
      <c r="C48" s="48">
        <f t="shared" si="10"/>
        <v>17</v>
      </c>
      <c r="D48" s="49">
        <f t="shared" si="11"/>
        <v>1.8085106382978722E-2</v>
      </c>
      <c r="E48" s="48">
        <f t="shared" si="12"/>
        <v>19</v>
      </c>
      <c r="F48" s="49">
        <f t="shared" si="13"/>
        <v>2.021276595744681E-2</v>
      </c>
    </row>
    <row r="49" spans="1:15" s="52" customFormat="1" ht="13.15" customHeight="1" x14ac:dyDescent="0.2">
      <c r="A49" s="154"/>
      <c r="B49" s="153" t="s">
        <v>11</v>
      </c>
      <c r="C49" s="48">
        <f t="shared" si="10"/>
        <v>16</v>
      </c>
      <c r="D49" s="49">
        <f t="shared" si="11"/>
        <v>1.7021276595744681E-2</v>
      </c>
      <c r="E49" s="48">
        <f t="shared" si="12"/>
        <v>25</v>
      </c>
      <c r="F49" s="49">
        <f t="shared" si="13"/>
        <v>2.6595744680851064E-2</v>
      </c>
      <c r="L49" s="259"/>
      <c r="M49" s="259"/>
      <c r="N49" s="259"/>
      <c r="O49" s="259"/>
    </row>
    <row r="50" spans="1:15" s="52" customFormat="1" ht="13.15" customHeight="1" x14ac:dyDescent="0.2">
      <c r="A50" s="154"/>
      <c r="B50" s="153" t="s">
        <v>13</v>
      </c>
      <c r="C50" s="48">
        <f t="shared" si="10"/>
        <v>0</v>
      </c>
      <c r="D50" s="49">
        <f t="shared" si="11"/>
        <v>0</v>
      </c>
      <c r="E50" s="48">
        <f t="shared" si="12"/>
        <v>6</v>
      </c>
      <c r="F50" s="49">
        <f t="shared" si="13"/>
        <v>6.382978723404255E-3</v>
      </c>
      <c r="L50" s="259"/>
      <c r="M50" s="259"/>
      <c r="N50" s="259"/>
      <c r="O50" s="259"/>
    </row>
    <row r="51" spans="1:15" s="52" customFormat="1" ht="13.15" customHeight="1" x14ac:dyDescent="0.2">
      <c r="A51" s="154"/>
      <c r="B51" s="153" t="s">
        <v>15</v>
      </c>
      <c r="C51" s="48">
        <f t="shared" si="10"/>
        <v>1</v>
      </c>
      <c r="D51" s="49">
        <f t="shared" si="11"/>
        <v>1.0638297872340426E-3</v>
      </c>
      <c r="E51" s="48">
        <f t="shared" si="12"/>
        <v>17</v>
      </c>
      <c r="F51" s="49">
        <f t="shared" si="13"/>
        <v>1.8085106382978722E-2</v>
      </c>
      <c r="L51" s="259"/>
      <c r="M51" s="259"/>
      <c r="N51" s="259"/>
      <c r="O51" s="259"/>
    </row>
    <row r="52" spans="1:15" s="52" customFormat="1" ht="13.15" customHeight="1" x14ac:dyDescent="0.2">
      <c r="A52" s="154"/>
      <c r="B52" s="153" t="s">
        <v>16</v>
      </c>
      <c r="C52" s="48">
        <f t="shared" si="10"/>
        <v>4</v>
      </c>
      <c r="D52" s="49">
        <f t="shared" si="11"/>
        <v>4.2553191489361703E-3</v>
      </c>
      <c r="E52" s="48">
        <f t="shared" si="12"/>
        <v>32</v>
      </c>
      <c r="F52" s="49">
        <f t="shared" si="13"/>
        <v>3.4042553191489362E-2</v>
      </c>
      <c r="L52" s="259"/>
      <c r="M52" s="259"/>
      <c r="N52" s="259"/>
      <c r="O52" s="259"/>
    </row>
    <row r="53" spans="1:15" s="52" customFormat="1" ht="13.15" customHeight="1" x14ac:dyDescent="0.2">
      <c r="A53" s="154"/>
      <c r="B53" s="153" t="s">
        <v>17</v>
      </c>
      <c r="C53" s="48">
        <f t="shared" si="10"/>
        <v>5</v>
      </c>
      <c r="D53" s="49">
        <f t="shared" si="11"/>
        <v>5.3191489361702126E-3</v>
      </c>
      <c r="E53" s="48">
        <f t="shared" si="12"/>
        <v>10</v>
      </c>
      <c r="F53" s="49">
        <f t="shared" si="13"/>
        <v>1.0638297872340425E-2</v>
      </c>
      <c r="L53" s="259"/>
      <c r="M53" s="259"/>
      <c r="N53" s="259"/>
      <c r="O53" s="259"/>
    </row>
    <row r="54" spans="1:15" s="52" customFormat="1" ht="13.15" customHeight="1" x14ac:dyDescent="0.2">
      <c r="A54" s="154"/>
      <c r="B54" s="153" t="s">
        <v>47</v>
      </c>
      <c r="C54" s="48">
        <f t="shared" si="10"/>
        <v>6</v>
      </c>
      <c r="D54" s="49">
        <f t="shared" si="11"/>
        <v>6.382978723404255E-3</v>
      </c>
      <c r="E54" s="48">
        <f t="shared" si="12"/>
        <v>10</v>
      </c>
      <c r="F54" s="49">
        <f t="shared" si="13"/>
        <v>1.0638297872340425E-2</v>
      </c>
      <c r="L54" s="259"/>
      <c r="M54" s="259"/>
      <c r="N54" s="259"/>
      <c r="O54" s="259"/>
    </row>
    <row r="55" spans="1:15" s="52" customFormat="1" ht="13.15" customHeight="1" x14ac:dyDescent="0.2">
      <c r="A55" s="154"/>
      <c r="B55" s="153" t="s">
        <v>12</v>
      </c>
      <c r="C55" s="48">
        <f t="shared" si="10"/>
        <v>30</v>
      </c>
      <c r="D55" s="49">
        <f t="shared" si="11"/>
        <v>3.1914893617021274E-2</v>
      </c>
      <c r="E55" s="48">
        <f t="shared" si="12"/>
        <v>71</v>
      </c>
      <c r="F55" s="49">
        <f t="shared" si="13"/>
        <v>7.5531914893617019E-2</v>
      </c>
      <c r="L55" s="259"/>
      <c r="M55" s="259"/>
      <c r="N55" s="259"/>
      <c r="O55" s="259"/>
    </row>
    <row r="56" spans="1:15" s="52" customFormat="1" ht="13.15" customHeight="1" x14ac:dyDescent="0.2">
      <c r="A56" s="154"/>
      <c r="B56" s="153" t="s">
        <v>18</v>
      </c>
      <c r="C56" s="48">
        <f t="shared" si="10"/>
        <v>30</v>
      </c>
      <c r="D56" s="49">
        <f t="shared" si="11"/>
        <v>3.1914893617021274E-2</v>
      </c>
      <c r="E56" s="48">
        <f t="shared" si="12"/>
        <v>1</v>
      </c>
      <c r="F56" s="49">
        <f t="shared" si="13"/>
        <v>1.0638297872340426E-3</v>
      </c>
      <c r="L56" s="259"/>
      <c r="M56" s="259"/>
      <c r="N56" s="259"/>
      <c r="O56" s="259"/>
    </row>
    <row r="57" spans="1:15" s="52" customFormat="1" ht="13.15" customHeight="1" x14ac:dyDescent="0.2">
      <c r="A57" s="154"/>
      <c r="B57" s="153" t="s">
        <v>20</v>
      </c>
      <c r="C57" s="48">
        <f t="shared" si="10"/>
        <v>20</v>
      </c>
      <c r="D57" s="49">
        <f t="shared" si="11"/>
        <v>2.1276595744680851E-2</v>
      </c>
      <c r="E57" s="48">
        <f t="shared" si="12"/>
        <v>25</v>
      </c>
      <c r="F57" s="49">
        <f t="shared" si="13"/>
        <v>2.6595744680851064E-2</v>
      </c>
      <c r="L57" s="259"/>
      <c r="M57" s="259"/>
      <c r="N57" s="259"/>
      <c r="O57" s="259"/>
    </row>
    <row r="58" spans="1:15" s="52" customFormat="1" ht="13.15" customHeight="1" x14ac:dyDescent="0.2">
      <c r="A58" s="154"/>
      <c r="B58" s="153" t="s">
        <v>21</v>
      </c>
      <c r="C58" s="48">
        <f t="shared" si="10"/>
        <v>15</v>
      </c>
      <c r="D58" s="49">
        <f t="shared" si="11"/>
        <v>1.5957446808510637E-2</v>
      </c>
      <c r="E58" s="48">
        <f t="shared" si="12"/>
        <v>14</v>
      </c>
      <c r="F58" s="49">
        <f t="shared" si="13"/>
        <v>1.4893617021276596E-2</v>
      </c>
      <c r="L58" s="259"/>
      <c r="M58" s="259"/>
      <c r="N58" s="259"/>
      <c r="O58" s="259"/>
    </row>
    <row r="59" spans="1:15" s="52" customFormat="1" ht="13.15" customHeight="1" x14ac:dyDescent="0.2">
      <c r="A59" s="154"/>
      <c r="B59" s="153" t="s">
        <v>22</v>
      </c>
      <c r="C59" s="48">
        <f t="shared" si="10"/>
        <v>63</v>
      </c>
      <c r="D59" s="49">
        <f t="shared" si="11"/>
        <v>6.702127659574468E-2</v>
      </c>
      <c r="E59" s="48">
        <f t="shared" si="12"/>
        <v>52</v>
      </c>
      <c r="F59" s="49">
        <f t="shared" si="13"/>
        <v>5.5319148936170209E-2</v>
      </c>
      <c r="L59" s="259"/>
      <c r="M59" s="259"/>
      <c r="N59" s="259"/>
      <c r="O59" s="259"/>
    </row>
    <row r="60" spans="1:15" s="52" customFormat="1" ht="13.15" customHeight="1" x14ac:dyDescent="0.2">
      <c r="A60" s="154"/>
      <c r="B60" s="153" t="s">
        <v>48</v>
      </c>
      <c r="C60" s="48">
        <f t="shared" si="10"/>
        <v>6</v>
      </c>
      <c r="D60" s="49">
        <f t="shared" si="11"/>
        <v>6.382978723404255E-3</v>
      </c>
      <c r="E60" s="48">
        <f t="shared" si="12"/>
        <v>22</v>
      </c>
      <c r="F60" s="49">
        <f t="shared" si="13"/>
        <v>2.3404255319148935E-2</v>
      </c>
      <c r="L60" s="259"/>
      <c r="M60" s="259"/>
      <c r="N60" s="259"/>
      <c r="O60" s="259"/>
    </row>
    <row r="61" spans="1:15" s="52" customFormat="1" ht="13.15" customHeight="1" x14ac:dyDescent="0.2">
      <c r="A61" s="154"/>
      <c r="B61" s="153" t="s">
        <v>23</v>
      </c>
      <c r="C61" s="48">
        <f t="shared" si="10"/>
        <v>0</v>
      </c>
      <c r="D61" s="49">
        <f t="shared" si="11"/>
        <v>0</v>
      </c>
      <c r="E61" s="48">
        <f t="shared" si="12"/>
        <v>3</v>
      </c>
      <c r="F61" s="49">
        <f t="shared" si="13"/>
        <v>3.1914893617021275E-3</v>
      </c>
      <c r="L61" s="259"/>
      <c r="M61" s="259"/>
      <c r="N61" s="259"/>
      <c r="O61" s="259"/>
    </row>
    <row r="62" spans="1:15" s="52" customFormat="1" ht="13.15" customHeight="1" x14ac:dyDescent="0.2">
      <c r="A62" s="154"/>
      <c r="B62" s="153" t="s">
        <v>29</v>
      </c>
      <c r="C62" s="48">
        <f t="shared" si="10"/>
        <v>2</v>
      </c>
      <c r="D62" s="49">
        <f t="shared" si="11"/>
        <v>2.1276595744680851E-3</v>
      </c>
      <c r="E62" s="48">
        <f t="shared" si="12"/>
        <v>3</v>
      </c>
      <c r="F62" s="49">
        <f t="shared" si="13"/>
        <v>3.1914893617021275E-3</v>
      </c>
      <c r="L62" s="259"/>
      <c r="M62" s="259"/>
      <c r="N62" s="259"/>
      <c r="O62" s="259"/>
    </row>
    <row r="63" spans="1:15" s="52" customFormat="1" ht="13.15" customHeight="1" x14ac:dyDescent="0.2">
      <c r="A63" s="154"/>
      <c r="B63" s="153" t="s">
        <v>24</v>
      </c>
      <c r="C63" s="48">
        <f t="shared" si="10"/>
        <v>5</v>
      </c>
      <c r="D63" s="49">
        <f t="shared" si="11"/>
        <v>5.3191489361702126E-3</v>
      </c>
      <c r="E63" s="48">
        <f t="shared" si="12"/>
        <v>3</v>
      </c>
      <c r="F63" s="49">
        <f t="shared" si="13"/>
        <v>3.1914893617021275E-3</v>
      </c>
      <c r="L63" s="259"/>
      <c r="M63" s="259"/>
      <c r="N63" s="259"/>
      <c r="O63" s="259"/>
    </row>
    <row r="64" spans="1:15" s="52" customFormat="1" ht="13.15" customHeight="1" x14ac:dyDescent="0.2">
      <c r="A64" s="154"/>
      <c r="B64" s="153" t="s">
        <v>25</v>
      </c>
      <c r="C64" s="48">
        <f t="shared" si="10"/>
        <v>3</v>
      </c>
      <c r="D64" s="49">
        <f t="shared" si="11"/>
        <v>3.1914893617021275E-3</v>
      </c>
      <c r="E64" s="48">
        <f t="shared" si="12"/>
        <v>11</v>
      </c>
      <c r="F64" s="49">
        <f t="shared" si="13"/>
        <v>1.1702127659574468E-2</v>
      </c>
      <c r="L64" s="259"/>
      <c r="M64" s="259"/>
      <c r="N64" s="259"/>
      <c r="O64" s="259"/>
    </row>
    <row r="65" spans="1:15" s="52" customFormat="1" ht="13.15" customHeight="1" x14ac:dyDescent="0.2">
      <c r="A65" s="154"/>
      <c r="B65" s="153" t="s">
        <v>26</v>
      </c>
      <c r="C65" s="48">
        <f t="shared" si="10"/>
        <v>4</v>
      </c>
      <c r="D65" s="49">
        <f t="shared" si="11"/>
        <v>4.2553191489361703E-3</v>
      </c>
      <c r="E65" s="48">
        <f t="shared" si="12"/>
        <v>26</v>
      </c>
      <c r="F65" s="49">
        <f t="shared" si="13"/>
        <v>2.7659574468085105E-2</v>
      </c>
      <c r="L65" s="259"/>
      <c r="M65" s="259"/>
      <c r="N65" s="259"/>
      <c r="O65" s="259"/>
    </row>
    <row r="66" spans="1:15" s="52" customFormat="1" ht="13.15" customHeight="1" x14ac:dyDescent="0.2">
      <c r="A66" s="154"/>
      <c r="B66" s="153" t="s">
        <v>49</v>
      </c>
      <c r="C66" s="48">
        <f t="shared" si="10"/>
        <v>15</v>
      </c>
      <c r="D66" s="49">
        <f t="shared" si="11"/>
        <v>1.5957446808510637E-2</v>
      </c>
      <c r="E66" s="48">
        <f t="shared" si="12"/>
        <v>10</v>
      </c>
      <c r="F66" s="49">
        <f t="shared" si="13"/>
        <v>1.0638297872340425E-2</v>
      </c>
      <c r="L66" s="259"/>
      <c r="M66" s="259"/>
      <c r="N66" s="259"/>
      <c r="O66" s="259"/>
    </row>
    <row r="67" spans="1:15" s="52" customFormat="1" ht="13.15" customHeight="1" x14ac:dyDescent="0.2">
      <c r="A67" s="154"/>
      <c r="B67" s="153" t="s">
        <v>50</v>
      </c>
      <c r="C67" s="48">
        <f t="shared" si="10"/>
        <v>14</v>
      </c>
      <c r="D67" s="49">
        <f t="shared" si="11"/>
        <v>1.4893617021276596E-2</v>
      </c>
      <c r="E67" s="48">
        <f t="shared" si="12"/>
        <v>15</v>
      </c>
      <c r="F67" s="49">
        <f t="shared" si="13"/>
        <v>1.5957446808510637E-2</v>
      </c>
      <c r="L67" s="259"/>
      <c r="M67" s="259"/>
      <c r="N67" s="259"/>
      <c r="O67" s="259"/>
    </row>
    <row r="68" spans="1:15" s="52" customFormat="1" ht="13.15" customHeight="1" x14ac:dyDescent="0.2">
      <c r="A68" s="154"/>
      <c r="B68" s="153" t="s">
        <v>44</v>
      </c>
      <c r="C68" s="48">
        <f t="shared" si="10"/>
        <v>38</v>
      </c>
      <c r="D68" s="49">
        <f t="shared" si="11"/>
        <v>4.042553191489362E-2</v>
      </c>
      <c r="E68" s="48">
        <f t="shared" si="12"/>
        <v>20</v>
      </c>
      <c r="F68" s="49">
        <f t="shared" si="13"/>
        <v>2.1276595744680851E-2</v>
      </c>
      <c r="L68" s="259"/>
      <c r="M68" s="259"/>
      <c r="N68" s="259"/>
      <c r="O68" s="259"/>
    </row>
    <row r="69" spans="1:15" s="52" customFormat="1" ht="13.15" customHeight="1" x14ac:dyDescent="0.2">
      <c r="A69" s="154"/>
      <c r="B69" s="153" t="s">
        <v>28</v>
      </c>
      <c r="C69" s="48">
        <f t="shared" si="10"/>
        <v>14</v>
      </c>
      <c r="D69" s="49">
        <f t="shared" si="11"/>
        <v>1.4893617021276596E-2</v>
      </c>
      <c r="E69" s="48">
        <f t="shared" si="12"/>
        <v>8</v>
      </c>
      <c r="F69" s="49">
        <f t="shared" si="13"/>
        <v>8.5106382978723406E-3</v>
      </c>
      <c r="L69" s="259"/>
      <c r="M69" s="259"/>
      <c r="N69" s="259"/>
      <c r="O69" s="259"/>
    </row>
    <row r="70" spans="1:15" s="52" customFormat="1" ht="13.15" customHeight="1" x14ac:dyDescent="0.2">
      <c r="A70" s="154"/>
      <c r="B70" s="153" t="s">
        <v>14</v>
      </c>
      <c r="C70" s="48">
        <f t="shared" si="10"/>
        <v>21</v>
      </c>
      <c r="D70" s="49">
        <f t="shared" si="11"/>
        <v>2.2340425531914895E-2</v>
      </c>
      <c r="E70" s="48">
        <f t="shared" si="12"/>
        <v>35</v>
      </c>
      <c r="F70" s="49">
        <f t="shared" si="13"/>
        <v>3.7234042553191488E-2</v>
      </c>
      <c r="L70" s="259"/>
      <c r="M70" s="259"/>
      <c r="N70" s="259"/>
      <c r="O70" s="259"/>
    </row>
    <row r="71" spans="1:15" s="52" customFormat="1" ht="13.15" customHeight="1" x14ac:dyDescent="0.2">
      <c r="A71" s="154"/>
      <c r="B71" s="153" t="s">
        <v>39</v>
      </c>
      <c r="C71" s="48">
        <f t="shared" si="10"/>
        <v>0</v>
      </c>
      <c r="D71" s="49">
        <f t="shared" si="11"/>
        <v>0</v>
      </c>
      <c r="E71" s="48">
        <f t="shared" si="12"/>
        <v>12</v>
      </c>
      <c r="F71" s="49">
        <f t="shared" si="13"/>
        <v>1.276595744680851E-2</v>
      </c>
      <c r="L71" s="259"/>
      <c r="M71" s="259"/>
      <c r="N71" s="259"/>
      <c r="O71" s="259"/>
    </row>
    <row r="72" spans="1:15" s="52" customFormat="1" ht="13.15" customHeight="1" x14ac:dyDescent="0.2">
      <c r="A72" s="154"/>
      <c r="B72" s="153" t="s">
        <v>10</v>
      </c>
      <c r="C72" s="48">
        <f t="shared" si="10"/>
        <v>6</v>
      </c>
      <c r="D72" s="49">
        <f t="shared" si="11"/>
        <v>6.382978723404255E-3</v>
      </c>
      <c r="E72" s="48">
        <f t="shared" si="12"/>
        <v>13</v>
      </c>
      <c r="F72" s="49">
        <f t="shared" si="13"/>
        <v>1.3829787234042552E-2</v>
      </c>
      <c r="L72" s="259"/>
      <c r="M72" s="259"/>
      <c r="N72" s="259"/>
      <c r="O72" s="259"/>
    </row>
    <row r="73" spans="1:15" s="52" customFormat="1" ht="13.15" customHeight="1" x14ac:dyDescent="0.2">
      <c r="A73" s="154"/>
      <c r="B73" s="153" t="s">
        <v>104</v>
      </c>
      <c r="C73" s="48">
        <f t="shared" si="10"/>
        <v>11</v>
      </c>
      <c r="D73" s="49">
        <f t="shared" si="11"/>
        <v>1.1702127659574468E-2</v>
      </c>
      <c r="E73" s="48">
        <f t="shared" si="12"/>
        <v>3</v>
      </c>
      <c r="F73" s="49">
        <f t="shared" si="13"/>
        <v>3.1914893617021275E-3</v>
      </c>
      <c r="L73" s="259"/>
      <c r="M73" s="259"/>
      <c r="N73" s="259"/>
      <c r="O73" s="259"/>
    </row>
    <row r="74" spans="1:15" s="52" customFormat="1" ht="13.15" customHeight="1" x14ac:dyDescent="0.2">
      <c r="A74" s="155"/>
      <c r="B74" s="50"/>
      <c r="C74" s="48"/>
      <c r="D74" s="49"/>
      <c r="E74" s="48"/>
      <c r="F74" s="49"/>
      <c r="L74" s="259"/>
      <c r="M74" s="259"/>
      <c r="N74" s="259"/>
      <c r="O74" s="259"/>
    </row>
    <row r="75" spans="1:15" s="260" customFormat="1" ht="12.75" x14ac:dyDescent="0.2">
      <c r="A75" s="83"/>
      <c r="B75" s="51" t="s">
        <v>6</v>
      </c>
      <c r="C75" s="48">
        <f>C38</f>
        <v>404</v>
      </c>
      <c r="D75" s="49">
        <f>C75/$K$38</f>
        <v>0.4297872340425532</v>
      </c>
      <c r="E75" s="48">
        <f>$K38-C75</f>
        <v>536</v>
      </c>
      <c r="F75" s="49">
        <f>E75/$K$38</f>
        <v>0.57021276595744685</v>
      </c>
      <c r="L75" s="261"/>
      <c r="M75" s="261"/>
      <c r="N75" s="261"/>
      <c r="O75" s="261"/>
    </row>
    <row r="76" spans="1:15" s="68" customFormat="1" ht="12.75" x14ac:dyDescent="0.2">
      <c r="A76" s="45"/>
    </row>
    <row r="77" spans="1:15" ht="15.75" x14ac:dyDescent="0.25">
      <c r="A77" s="2" t="s">
        <v>93</v>
      </c>
    </row>
    <row r="78" spans="1:15" ht="12.75" thickBot="1" x14ac:dyDescent="0.25">
      <c r="F78" s="102" t="s">
        <v>32</v>
      </c>
      <c r="G78" s="102"/>
      <c r="H78" s="102"/>
      <c r="I78" s="102"/>
      <c r="J78" s="102" t="s">
        <v>31</v>
      </c>
    </row>
    <row r="79" spans="1:15" x14ac:dyDescent="0.2">
      <c r="A79" s="116" t="s">
        <v>0</v>
      </c>
      <c r="B79" s="116"/>
      <c r="C79" s="330" t="s">
        <v>94</v>
      </c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</row>
    <row r="80" spans="1:15" x14ac:dyDescent="0.2">
      <c r="A80" s="117"/>
      <c r="B80" s="117"/>
      <c r="C80" s="331" t="s">
        <v>32</v>
      </c>
      <c r="D80" s="332"/>
      <c r="E80" s="332"/>
      <c r="F80" s="332"/>
      <c r="G80" s="332" t="s">
        <v>31</v>
      </c>
      <c r="H80" s="332"/>
      <c r="I80" s="332"/>
      <c r="J80" s="332"/>
      <c r="K80" s="332" t="s">
        <v>6</v>
      </c>
      <c r="L80" s="332"/>
      <c r="M80" s="332"/>
      <c r="N80" s="333"/>
    </row>
    <row r="81" spans="1:14" ht="12.75" thickBot="1" x14ac:dyDescent="0.25">
      <c r="A81" s="118"/>
      <c r="B81" s="118"/>
      <c r="C81" s="3" t="s">
        <v>7</v>
      </c>
      <c r="D81" s="4" t="s">
        <v>36</v>
      </c>
      <c r="E81" s="4" t="s">
        <v>37</v>
      </c>
      <c r="F81" s="4" t="s">
        <v>35</v>
      </c>
      <c r="G81" s="4" t="s">
        <v>7</v>
      </c>
      <c r="H81" s="4" t="s">
        <v>36</v>
      </c>
      <c r="I81" s="4" t="s">
        <v>37</v>
      </c>
      <c r="J81" s="4" t="s">
        <v>35</v>
      </c>
      <c r="K81" s="4" t="s">
        <v>7</v>
      </c>
      <c r="L81" s="4" t="s">
        <v>36</v>
      </c>
      <c r="M81" s="4" t="s">
        <v>37</v>
      </c>
      <c r="N81" s="5" t="s">
        <v>35</v>
      </c>
    </row>
    <row r="82" spans="1:14" ht="13.5" x14ac:dyDescent="0.25">
      <c r="A82" s="109" t="s">
        <v>34</v>
      </c>
      <c r="B82" s="6" t="s">
        <v>8</v>
      </c>
      <c r="C82" s="7">
        <v>10</v>
      </c>
      <c r="D82" s="8">
        <v>0.71399999999999997</v>
      </c>
      <c r="E82" s="8">
        <v>5.8000000000000003E-2</v>
      </c>
      <c r="F82" s="8">
        <v>3.5999999999999997E-2</v>
      </c>
      <c r="G82" s="9">
        <v>4</v>
      </c>
      <c r="H82" s="8">
        <v>0.28599999999999998</v>
      </c>
      <c r="I82" s="8">
        <v>3.7999999999999999E-2</v>
      </c>
      <c r="J82" s="8">
        <v>1.4E-2</v>
      </c>
      <c r="K82" s="9">
        <v>14</v>
      </c>
      <c r="L82" s="8">
        <v>1</v>
      </c>
      <c r="M82" s="8">
        <v>0.05</v>
      </c>
      <c r="N82" s="10">
        <v>0.05</v>
      </c>
    </row>
    <row r="83" spans="1:14" ht="13.5" x14ac:dyDescent="0.25">
      <c r="A83" s="110"/>
      <c r="B83" s="11" t="s">
        <v>9</v>
      </c>
      <c r="C83" s="12">
        <v>4</v>
      </c>
      <c r="D83" s="13">
        <v>0.66700000000000004</v>
      </c>
      <c r="E83" s="13">
        <v>2.3E-2</v>
      </c>
      <c r="F83" s="13">
        <v>1.4E-2</v>
      </c>
      <c r="G83" s="14">
        <v>2</v>
      </c>
      <c r="H83" s="13">
        <v>0.33300000000000002</v>
      </c>
      <c r="I83" s="13">
        <v>1.9E-2</v>
      </c>
      <c r="J83" s="13">
        <v>7.0000000000000001E-3</v>
      </c>
      <c r="K83" s="14">
        <v>6</v>
      </c>
      <c r="L83" s="13">
        <v>1</v>
      </c>
      <c r="M83" s="13">
        <v>2.1999999999999999E-2</v>
      </c>
      <c r="N83" s="15">
        <v>2.1999999999999999E-2</v>
      </c>
    </row>
    <row r="84" spans="1:14" ht="13.5" x14ac:dyDescent="0.25">
      <c r="A84" s="110"/>
      <c r="B84" s="11" t="s">
        <v>19</v>
      </c>
      <c r="C84" s="12">
        <v>9</v>
      </c>
      <c r="D84" s="13">
        <v>0.9</v>
      </c>
      <c r="E84" s="13">
        <v>5.1999999999999998E-2</v>
      </c>
      <c r="F84" s="13">
        <v>3.2000000000000001E-2</v>
      </c>
      <c r="G84" s="14">
        <v>1</v>
      </c>
      <c r="H84" s="13">
        <v>0.1</v>
      </c>
      <c r="I84" s="13">
        <v>8.9999999999999993E-3</v>
      </c>
      <c r="J84" s="13">
        <v>4.0000000000000001E-3</v>
      </c>
      <c r="K84" s="14">
        <v>10</v>
      </c>
      <c r="L84" s="13">
        <v>1</v>
      </c>
      <c r="M84" s="13">
        <v>3.5999999999999997E-2</v>
      </c>
      <c r="N84" s="15">
        <v>3.5999999999999997E-2</v>
      </c>
    </row>
    <row r="85" spans="1:14" ht="13.5" x14ac:dyDescent="0.25">
      <c r="A85" s="110"/>
      <c r="B85" s="11" t="s">
        <v>11</v>
      </c>
      <c r="C85" s="12">
        <v>0</v>
      </c>
      <c r="D85" s="13">
        <v>0</v>
      </c>
      <c r="E85" s="13">
        <v>0</v>
      </c>
      <c r="F85" s="13">
        <v>0</v>
      </c>
      <c r="G85" s="14">
        <v>0</v>
      </c>
      <c r="H85" s="13">
        <v>0</v>
      </c>
      <c r="I85" s="13">
        <v>0</v>
      </c>
      <c r="J85" s="13">
        <v>0</v>
      </c>
      <c r="K85" s="14">
        <v>0</v>
      </c>
      <c r="L85" s="13">
        <v>0</v>
      </c>
      <c r="M85" s="13">
        <v>0</v>
      </c>
      <c r="N85" s="15">
        <v>0</v>
      </c>
    </row>
    <row r="86" spans="1:14" ht="13.5" x14ac:dyDescent="0.25">
      <c r="A86" s="110"/>
      <c r="B86" s="11" t="s">
        <v>13</v>
      </c>
      <c r="C86" s="12">
        <v>3</v>
      </c>
      <c r="D86" s="13">
        <v>0.6</v>
      </c>
      <c r="E86" s="13">
        <v>1.7000000000000001E-2</v>
      </c>
      <c r="F86" s="13">
        <v>1.0999999999999999E-2</v>
      </c>
      <c r="G86" s="14">
        <v>2</v>
      </c>
      <c r="H86" s="13">
        <v>0.4</v>
      </c>
      <c r="I86" s="13">
        <v>1.9E-2</v>
      </c>
      <c r="J86" s="13">
        <v>7.0000000000000001E-3</v>
      </c>
      <c r="K86" s="14">
        <v>5</v>
      </c>
      <c r="L86" s="13">
        <v>1</v>
      </c>
      <c r="M86" s="13">
        <v>1.7999999999999999E-2</v>
      </c>
      <c r="N86" s="15">
        <v>1.7999999999999999E-2</v>
      </c>
    </row>
    <row r="87" spans="1:14" ht="13.5" x14ac:dyDescent="0.25">
      <c r="A87" s="110"/>
      <c r="B87" s="11" t="s">
        <v>15</v>
      </c>
      <c r="C87" s="12">
        <v>5</v>
      </c>
      <c r="D87" s="13">
        <v>0.71399999999999997</v>
      </c>
      <c r="E87" s="13">
        <v>2.9000000000000001E-2</v>
      </c>
      <c r="F87" s="13">
        <v>1.7999999999999999E-2</v>
      </c>
      <c r="G87" s="14">
        <v>2</v>
      </c>
      <c r="H87" s="13">
        <v>0.28599999999999998</v>
      </c>
      <c r="I87" s="13">
        <v>1.9E-2</v>
      </c>
      <c r="J87" s="13">
        <v>7.0000000000000001E-3</v>
      </c>
      <c r="K87" s="14">
        <v>7</v>
      </c>
      <c r="L87" s="13">
        <v>1</v>
      </c>
      <c r="M87" s="13">
        <v>2.5000000000000001E-2</v>
      </c>
      <c r="N87" s="15">
        <v>2.5000000000000001E-2</v>
      </c>
    </row>
    <row r="88" spans="1:14" ht="13.5" x14ac:dyDescent="0.25">
      <c r="A88" s="110"/>
      <c r="B88" s="11" t="s">
        <v>16</v>
      </c>
      <c r="C88" s="12">
        <v>5</v>
      </c>
      <c r="D88" s="13">
        <v>0.55600000000000005</v>
      </c>
      <c r="E88" s="13">
        <v>2.9000000000000001E-2</v>
      </c>
      <c r="F88" s="13">
        <v>1.7999999999999999E-2</v>
      </c>
      <c r="G88" s="14">
        <v>4</v>
      </c>
      <c r="H88" s="13">
        <v>0.44400000000000001</v>
      </c>
      <c r="I88" s="13">
        <v>3.7999999999999999E-2</v>
      </c>
      <c r="J88" s="13">
        <v>1.4E-2</v>
      </c>
      <c r="K88" s="14">
        <v>9</v>
      </c>
      <c r="L88" s="13">
        <v>1</v>
      </c>
      <c r="M88" s="13">
        <v>3.2000000000000001E-2</v>
      </c>
      <c r="N88" s="15">
        <v>3.2000000000000001E-2</v>
      </c>
    </row>
    <row r="89" spans="1:14" ht="13.5" x14ac:dyDescent="0.25">
      <c r="A89" s="110"/>
      <c r="B89" s="11" t="s">
        <v>17</v>
      </c>
      <c r="C89" s="12">
        <v>6</v>
      </c>
      <c r="D89" s="13">
        <v>0.75</v>
      </c>
      <c r="E89" s="13">
        <v>3.5000000000000003E-2</v>
      </c>
      <c r="F89" s="13">
        <v>2.1999999999999999E-2</v>
      </c>
      <c r="G89" s="14">
        <v>2</v>
      </c>
      <c r="H89" s="13">
        <v>0.25</v>
      </c>
      <c r="I89" s="13">
        <v>1.9E-2</v>
      </c>
      <c r="J89" s="13">
        <v>7.0000000000000001E-3</v>
      </c>
      <c r="K89" s="14">
        <v>8</v>
      </c>
      <c r="L89" s="13">
        <v>1</v>
      </c>
      <c r="M89" s="13">
        <v>2.9000000000000001E-2</v>
      </c>
      <c r="N89" s="15">
        <v>2.9000000000000001E-2</v>
      </c>
    </row>
    <row r="90" spans="1:14" ht="13.5" x14ac:dyDescent="0.25">
      <c r="A90" s="110"/>
      <c r="B90" s="11" t="s">
        <v>12</v>
      </c>
      <c r="C90" s="12">
        <v>31</v>
      </c>
      <c r="D90" s="13">
        <v>0.60799999999999998</v>
      </c>
      <c r="E90" s="13">
        <v>0.18</v>
      </c>
      <c r="F90" s="13">
        <v>0.112</v>
      </c>
      <c r="G90" s="14">
        <v>20</v>
      </c>
      <c r="H90" s="13">
        <v>0.39200000000000002</v>
      </c>
      <c r="I90" s="13">
        <v>0.189</v>
      </c>
      <c r="J90" s="13">
        <v>7.1999999999999995E-2</v>
      </c>
      <c r="K90" s="14">
        <v>51</v>
      </c>
      <c r="L90" s="13">
        <v>1</v>
      </c>
      <c r="M90" s="13">
        <v>0.183</v>
      </c>
      <c r="N90" s="15">
        <v>0.183</v>
      </c>
    </row>
    <row r="91" spans="1:14" ht="13.5" x14ac:dyDescent="0.25">
      <c r="A91" s="110"/>
      <c r="B91" s="11" t="s">
        <v>18</v>
      </c>
      <c r="C91" s="12">
        <v>5</v>
      </c>
      <c r="D91" s="13">
        <v>0.83299999999999996</v>
      </c>
      <c r="E91" s="13">
        <v>2.9000000000000001E-2</v>
      </c>
      <c r="F91" s="13">
        <v>1.7999999999999999E-2</v>
      </c>
      <c r="G91" s="14">
        <v>1</v>
      </c>
      <c r="H91" s="13">
        <v>0.16700000000000001</v>
      </c>
      <c r="I91" s="13">
        <v>8.9999999999999993E-3</v>
      </c>
      <c r="J91" s="13">
        <v>4.0000000000000001E-3</v>
      </c>
      <c r="K91" s="14">
        <v>6</v>
      </c>
      <c r="L91" s="13">
        <v>1</v>
      </c>
      <c r="M91" s="13">
        <v>2.1999999999999999E-2</v>
      </c>
      <c r="N91" s="15">
        <v>2.1999999999999999E-2</v>
      </c>
    </row>
    <row r="92" spans="1:14" ht="13.5" x14ac:dyDescent="0.25">
      <c r="A92" s="110"/>
      <c r="B92" s="11" t="s">
        <v>20</v>
      </c>
      <c r="C92" s="12">
        <v>2</v>
      </c>
      <c r="D92" s="13">
        <v>0.66700000000000004</v>
      </c>
      <c r="E92" s="13">
        <v>1.2E-2</v>
      </c>
      <c r="F92" s="13">
        <v>7.0000000000000001E-3</v>
      </c>
      <c r="G92" s="14">
        <v>1</v>
      </c>
      <c r="H92" s="13">
        <v>0.33300000000000002</v>
      </c>
      <c r="I92" s="13">
        <v>8.9999999999999993E-3</v>
      </c>
      <c r="J92" s="13">
        <v>4.0000000000000001E-3</v>
      </c>
      <c r="K92" s="14">
        <v>3</v>
      </c>
      <c r="L92" s="13">
        <v>1</v>
      </c>
      <c r="M92" s="13">
        <v>1.0999999999999999E-2</v>
      </c>
      <c r="N92" s="15">
        <v>1.0999999999999999E-2</v>
      </c>
    </row>
    <row r="93" spans="1:14" ht="13.5" x14ac:dyDescent="0.25">
      <c r="A93" s="110"/>
      <c r="B93" s="11" t="s">
        <v>21</v>
      </c>
      <c r="C93" s="12">
        <v>7</v>
      </c>
      <c r="D93" s="13">
        <v>0.5</v>
      </c>
      <c r="E93" s="13">
        <v>4.1000000000000002E-2</v>
      </c>
      <c r="F93" s="13">
        <v>2.5000000000000001E-2</v>
      </c>
      <c r="G93" s="14">
        <v>7</v>
      </c>
      <c r="H93" s="13">
        <v>0.5</v>
      </c>
      <c r="I93" s="13">
        <v>6.6000000000000003E-2</v>
      </c>
      <c r="J93" s="13">
        <v>2.5000000000000001E-2</v>
      </c>
      <c r="K93" s="14">
        <v>14</v>
      </c>
      <c r="L93" s="13">
        <v>1</v>
      </c>
      <c r="M93" s="13">
        <v>0.05</v>
      </c>
      <c r="N93" s="15">
        <v>0.05</v>
      </c>
    </row>
    <row r="94" spans="1:14" ht="13.5" x14ac:dyDescent="0.25">
      <c r="A94" s="110"/>
      <c r="B94" s="11" t="s">
        <v>22</v>
      </c>
      <c r="C94" s="12">
        <v>0</v>
      </c>
      <c r="D94" s="13">
        <v>0</v>
      </c>
      <c r="E94" s="13">
        <v>0</v>
      </c>
      <c r="F94" s="13">
        <v>0</v>
      </c>
      <c r="G94" s="14">
        <v>3</v>
      </c>
      <c r="H94" s="13">
        <v>1</v>
      </c>
      <c r="I94" s="13">
        <v>2.8000000000000001E-2</v>
      </c>
      <c r="J94" s="13">
        <v>1.0999999999999999E-2</v>
      </c>
      <c r="K94" s="14">
        <v>3</v>
      </c>
      <c r="L94" s="13">
        <v>1</v>
      </c>
      <c r="M94" s="13">
        <v>1.0999999999999999E-2</v>
      </c>
      <c r="N94" s="15">
        <v>1.0999999999999999E-2</v>
      </c>
    </row>
    <row r="95" spans="1:14" ht="13.5" x14ac:dyDescent="0.25">
      <c r="A95" s="110"/>
      <c r="B95" s="11" t="s">
        <v>23</v>
      </c>
      <c r="C95" s="12">
        <v>4</v>
      </c>
      <c r="D95" s="13">
        <v>1</v>
      </c>
      <c r="E95" s="13">
        <v>2.3E-2</v>
      </c>
      <c r="F95" s="13">
        <v>1.4E-2</v>
      </c>
      <c r="G95" s="14">
        <v>0</v>
      </c>
      <c r="H95" s="13">
        <v>0</v>
      </c>
      <c r="I95" s="13">
        <v>0</v>
      </c>
      <c r="J95" s="13">
        <v>0</v>
      </c>
      <c r="K95" s="14">
        <v>4</v>
      </c>
      <c r="L95" s="13">
        <v>1</v>
      </c>
      <c r="M95" s="13">
        <v>1.4E-2</v>
      </c>
      <c r="N95" s="15">
        <v>1.4E-2</v>
      </c>
    </row>
    <row r="96" spans="1:14" ht="13.5" x14ac:dyDescent="0.25">
      <c r="A96" s="110"/>
      <c r="B96" s="11" t="s">
        <v>29</v>
      </c>
      <c r="C96" s="12">
        <v>1</v>
      </c>
      <c r="D96" s="13">
        <v>0.5</v>
      </c>
      <c r="E96" s="13">
        <v>6.0000000000000001E-3</v>
      </c>
      <c r="F96" s="13">
        <v>4.0000000000000001E-3</v>
      </c>
      <c r="G96" s="14">
        <v>1</v>
      </c>
      <c r="H96" s="13">
        <v>0.5</v>
      </c>
      <c r="I96" s="13">
        <v>8.9999999999999993E-3</v>
      </c>
      <c r="J96" s="13">
        <v>4.0000000000000001E-3</v>
      </c>
      <c r="K96" s="14">
        <v>2</v>
      </c>
      <c r="L96" s="13">
        <v>1</v>
      </c>
      <c r="M96" s="13">
        <v>7.0000000000000001E-3</v>
      </c>
      <c r="N96" s="15">
        <v>7.0000000000000001E-3</v>
      </c>
    </row>
    <row r="97" spans="1:14" ht="13.5" x14ac:dyDescent="0.25">
      <c r="A97" s="110"/>
      <c r="B97" s="11" t="s">
        <v>24</v>
      </c>
      <c r="C97" s="12">
        <v>9</v>
      </c>
      <c r="D97" s="13">
        <v>0.5</v>
      </c>
      <c r="E97" s="13">
        <v>5.1999999999999998E-2</v>
      </c>
      <c r="F97" s="13">
        <v>3.2000000000000001E-2</v>
      </c>
      <c r="G97" s="14">
        <v>9</v>
      </c>
      <c r="H97" s="13">
        <v>0.5</v>
      </c>
      <c r="I97" s="13">
        <v>8.5000000000000006E-2</v>
      </c>
      <c r="J97" s="13">
        <v>3.2000000000000001E-2</v>
      </c>
      <c r="K97" s="14">
        <v>18</v>
      </c>
      <c r="L97" s="13">
        <v>1</v>
      </c>
      <c r="M97" s="13">
        <v>6.5000000000000002E-2</v>
      </c>
      <c r="N97" s="15">
        <v>6.5000000000000002E-2</v>
      </c>
    </row>
    <row r="98" spans="1:14" ht="13.5" x14ac:dyDescent="0.25">
      <c r="A98" s="110"/>
      <c r="B98" s="11" t="s">
        <v>25</v>
      </c>
      <c r="C98" s="12">
        <v>4</v>
      </c>
      <c r="D98" s="13">
        <v>0.8</v>
      </c>
      <c r="E98" s="13">
        <v>2.3E-2</v>
      </c>
      <c r="F98" s="13">
        <v>1.4E-2</v>
      </c>
      <c r="G98" s="14">
        <v>1</v>
      </c>
      <c r="H98" s="13">
        <v>0.2</v>
      </c>
      <c r="I98" s="13">
        <v>8.9999999999999993E-3</v>
      </c>
      <c r="J98" s="13">
        <v>4.0000000000000001E-3</v>
      </c>
      <c r="K98" s="14">
        <v>5</v>
      </c>
      <c r="L98" s="13">
        <v>1</v>
      </c>
      <c r="M98" s="13">
        <v>1.7999999999999999E-2</v>
      </c>
      <c r="N98" s="15">
        <v>1.7999999999999999E-2</v>
      </c>
    </row>
    <row r="99" spans="1:14" ht="13.5" x14ac:dyDescent="0.25">
      <c r="A99" s="110"/>
      <c r="B99" s="11" t="s">
        <v>26</v>
      </c>
      <c r="C99" s="12">
        <v>7</v>
      </c>
      <c r="D99" s="13">
        <v>1</v>
      </c>
      <c r="E99" s="13">
        <v>4.1000000000000002E-2</v>
      </c>
      <c r="F99" s="13">
        <v>2.5000000000000001E-2</v>
      </c>
      <c r="G99" s="14">
        <v>0</v>
      </c>
      <c r="H99" s="13">
        <v>0</v>
      </c>
      <c r="I99" s="13">
        <v>0</v>
      </c>
      <c r="J99" s="13">
        <v>0</v>
      </c>
      <c r="K99" s="14">
        <v>7</v>
      </c>
      <c r="L99" s="13">
        <v>1</v>
      </c>
      <c r="M99" s="13">
        <v>2.5000000000000001E-2</v>
      </c>
      <c r="N99" s="15">
        <v>2.5000000000000001E-2</v>
      </c>
    </row>
    <row r="100" spans="1:14" ht="13.5" x14ac:dyDescent="0.25">
      <c r="A100" s="110"/>
      <c r="B100" s="11" t="s">
        <v>27</v>
      </c>
      <c r="C100" s="12">
        <v>29</v>
      </c>
      <c r="D100" s="13">
        <v>0.70699999999999996</v>
      </c>
      <c r="E100" s="13">
        <v>0.16900000000000001</v>
      </c>
      <c r="F100" s="13">
        <v>0.104</v>
      </c>
      <c r="G100" s="14">
        <v>12</v>
      </c>
      <c r="H100" s="13">
        <v>0.29299999999999998</v>
      </c>
      <c r="I100" s="13">
        <v>0.113</v>
      </c>
      <c r="J100" s="13">
        <v>4.2999999999999997E-2</v>
      </c>
      <c r="K100" s="14">
        <v>41</v>
      </c>
      <c r="L100" s="13">
        <v>1</v>
      </c>
      <c r="M100" s="13">
        <v>0.14699999999999999</v>
      </c>
      <c r="N100" s="15">
        <v>0.14699999999999999</v>
      </c>
    </row>
    <row r="101" spans="1:14" ht="13.5" x14ac:dyDescent="0.25">
      <c r="A101" s="110"/>
      <c r="B101" s="11" t="s">
        <v>28</v>
      </c>
      <c r="C101" s="12">
        <v>10</v>
      </c>
      <c r="D101" s="13">
        <v>0.45500000000000002</v>
      </c>
      <c r="E101" s="13">
        <v>5.8000000000000003E-2</v>
      </c>
      <c r="F101" s="13">
        <v>3.5999999999999997E-2</v>
      </c>
      <c r="G101" s="14">
        <v>12</v>
      </c>
      <c r="H101" s="13">
        <v>0.54500000000000004</v>
      </c>
      <c r="I101" s="13">
        <v>0.113</v>
      </c>
      <c r="J101" s="13">
        <v>4.2999999999999997E-2</v>
      </c>
      <c r="K101" s="14">
        <v>22</v>
      </c>
      <c r="L101" s="13">
        <v>1</v>
      </c>
      <c r="M101" s="13">
        <v>7.9000000000000001E-2</v>
      </c>
      <c r="N101" s="15">
        <v>7.9000000000000001E-2</v>
      </c>
    </row>
    <row r="102" spans="1:14" ht="13.5" x14ac:dyDescent="0.25">
      <c r="A102" s="110"/>
      <c r="B102" s="11" t="s">
        <v>14</v>
      </c>
      <c r="C102" s="12">
        <v>11</v>
      </c>
      <c r="D102" s="13">
        <v>0.45800000000000002</v>
      </c>
      <c r="E102" s="13">
        <v>6.4000000000000001E-2</v>
      </c>
      <c r="F102" s="13">
        <v>0.04</v>
      </c>
      <c r="G102" s="14">
        <v>13</v>
      </c>
      <c r="H102" s="13">
        <v>0.54200000000000004</v>
      </c>
      <c r="I102" s="13">
        <v>0.123</v>
      </c>
      <c r="J102" s="13">
        <v>4.7E-2</v>
      </c>
      <c r="K102" s="14">
        <v>24</v>
      </c>
      <c r="L102" s="13">
        <v>1</v>
      </c>
      <c r="M102" s="13">
        <v>8.5999999999999993E-2</v>
      </c>
      <c r="N102" s="15">
        <v>8.5999999999999993E-2</v>
      </c>
    </row>
    <row r="103" spans="1:14" ht="13.5" x14ac:dyDescent="0.25">
      <c r="A103" s="110"/>
      <c r="B103" s="11" t="s">
        <v>10</v>
      </c>
      <c r="C103" s="16">
        <v>7</v>
      </c>
      <c r="D103" s="17">
        <v>0.438</v>
      </c>
      <c r="E103" s="17">
        <v>4.1000000000000002E-2</v>
      </c>
      <c r="F103" s="17">
        <v>2.5000000000000001E-2</v>
      </c>
      <c r="G103" s="18">
        <v>9</v>
      </c>
      <c r="H103" s="17">
        <v>0.56299999999999994</v>
      </c>
      <c r="I103" s="17">
        <v>8.5000000000000006E-2</v>
      </c>
      <c r="J103" s="17">
        <v>3.2000000000000001E-2</v>
      </c>
      <c r="K103" s="18">
        <v>16</v>
      </c>
      <c r="L103" s="17">
        <v>1</v>
      </c>
      <c r="M103" s="17">
        <v>5.8000000000000003E-2</v>
      </c>
      <c r="N103" s="19">
        <v>5.8000000000000003E-2</v>
      </c>
    </row>
    <row r="104" spans="1:14" ht="13.5" x14ac:dyDescent="0.25">
      <c r="A104" s="110"/>
      <c r="B104" s="11" t="s">
        <v>104</v>
      </c>
      <c r="C104" s="12">
        <v>3</v>
      </c>
      <c r="D104" s="13">
        <v>1</v>
      </c>
      <c r="E104" s="13">
        <v>1.7000000000000001E-2</v>
      </c>
      <c r="F104" s="13">
        <v>1.0999999999999999E-2</v>
      </c>
      <c r="G104" s="14">
        <v>0</v>
      </c>
      <c r="H104" s="13">
        <v>0</v>
      </c>
      <c r="I104" s="13">
        <v>0</v>
      </c>
      <c r="J104" s="13">
        <v>0</v>
      </c>
      <c r="K104" s="14">
        <v>3</v>
      </c>
      <c r="L104" s="13">
        <v>1</v>
      </c>
      <c r="M104" s="13">
        <v>1.0999999999999999E-2</v>
      </c>
      <c r="N104" s="15">
        <v>1.0999999999999999E-2</v>
      </c>
    </row>
    <row r="105" spans="1:14" ht="13.5" x14ac:dyDescent="0.25">
      <c r="A105" s="110"/>
      <c r="B105" s="189"/>
      <c r="C105" s="16"/>
      <c r="D105" s="17"/>
      <c r="E105" s="17"/>
      <c r="F105" s="17"/>
      <c r="G105" s="18"/>
      <c r="H105" s="17"/>
      <c r="I105" s="17"/>
      <c r="J105" s="17"/>
      <c r="K105" s="18"/>
      <c r="L105" s="17"/>
      <c r="M105" s="17"/>
      <c r="N105" s="19"/>
    </row>
    <row r="106" spans="1:14" ht="14.25" thickBot="1" x14ac:dyDescent="0.3">
      <c r="A106" s="111"/>
      <c r="B106" s="20" t="s">
        <v>6</v>
      </c>
      <c r="C106" s="21">
        <v>172</v>
      </c>
      <c r="D106" s="22">
        <v>0.61899999999999999</v>
      </c>
      <c r="E106" s="22">
        <v>1</v>
      </c>
      <c r="F106" s="22">
        <v>0.61899999999999999</v>
      </c>
      <c r="G106" s="23">
        <v>106</v>
      </c>
      <c r="H106" s="22">
        <v>0.38100000000000001</v>
      </c>
      <c r="I106" s="22">
        <v>1</v>
      </c>
      <c r="J106" s="22">
        <v>0.38100000000000001</v>
      </c>
      <c r="K106" s="23">
        <v>278</v>
      </c>
      <c r="L106" s="22">
        <v>1</v>
      </c>
      <c r="M106" s="22">
        <v>1</v>
      </c>
      <c r="N106" s="24">
        <v>1</v>
      </c>
    </row>
    <row r="107" spans="1:14" ht="12.75" thickBot="1" x14ac:dyDescent="0.25">
      <c r="A107"/>
      <c r="B107"/>
      <c r="C107"/>
      <c r="D107"/>
      <c r="E107"/>
      <c r="F107" s="102" t="s">
        <v>32</v>
      </c>
      <c r="G107" s="102"/>
      <c r="H107" s="102"/>
      <c r="I107" s="102"/>
      <c r="J107" s="102" t="s">
        <v>31</v>
      </c>
      <c r="K107"/>
      <c r="L107"/>
      <c r="M107"/>
      <c r="N107"/>
    </row>
    <row r="108" spans="1:14" x14ac:dyDescent="0.2">
      <c r="A108" s="116" t="s">
        <v>0</v>
      </c>
      <c r="B108" s="116"/>
      <c r="C108" s="330" t="s">
        <v>95</v>
      </c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</row>
    <row r="109" spans="1:14" x14ac:dyDescent="0.2">
      <c r="A109" s="117"/>
      <c r="B109" s="117"/>
      <c r="C109" s="331" t="s">
        <v>32</v>
      </c>
      <c r="D109" s="332"/>
      <c r="E109" s="332"/>
      <c r="F109" s="332"/>
      <c r="G109" s="332" t="s">
        <v>31</v>
      </c>
      <c r="H109" s="332"/>
      <c r="I109" s="332"/>
      <c r="J109" s="332"/>
      <c r="K109" s="332" t="s">
        <v>6</v>
      </c>
      <c r="L109" s="332"/>
      <c r="M109" s="332"/>
      <c r="N109" s="333"/>
    </row>
    <row r="110" spans="1:14" ht="12.75" thickBot="1" x14ac:dyDescent="0.25">
      <c r="A110" s="118"/>
      <c r="B110" s="118"/>
      <c r="C110" s="3" t="s">
        <v>7</v>
      </c>
      <c r="D110" s="4" t="s">
        <v>36</v>
      </c>
      <c r="E110" s="4" t="s">
        <v>37</v>
      </c>
      <c r="F110" s="4" t="s">
        <v>35</v>
      </c>
      <c r="G110" s="4" t="s">
        <v>7</v>
      </c>
      <c r="H110" s="4" t="s">
        <v>36</v>
      </c>
      <c r="I110" s="4" t="s">
        <v>37</v>
      </c>
      <c r="J110" s="4" t="s">
        <v>35</v>
      </c>
      <c r="K110" s="4" t="s">
        <v>7</v>
      </c>
      <c r="L110" s="4" t="s">
        <v>36</v>
      </c>
      <c r="M110" s="4" t="s">
        <v>37</v>
      </c>
      <c r="N110" s="5" t="s">
        <v>35</v>
      </c>
    </row>
    <row r="111" spans="1:14" ht="13.5" x14ac:dyDescent="0.25">
      <c r="A111" s="109" t="s">
        <v>34</v>
      </c>
      <c r="B111" s="6" t="s">
        <v>8</v>
      </c>
      <c r="C111" s="7">
        <v>7</v>
      </c>
      <c r="D111" s="8">
        <v>0.5</v>
      </c>
      <c r="E111" s="8">
        <v>0.06</v>
      </c>
      <c r="F111" s="8">
        <v>2.7E-2</v>
      </c>
      <c r="G111" s="9">
        <v>7</v>
      </c>
      <c r="H111" s="8">
        <v>0.5</v>
      </c>
      <c r="I111" s="8">
        <v>4.7E-2</v>
      </c>
      <c r="J111" s="8">
        <v>2.7E-2</v>
      </c>
      <c r="K111" s="9">
        <v>14</v>
      </c>
      <c r="L111" s="8">
        <v>1</v>
      </c>
      <c r="M111" s="8">
        <v>5.2999999999999999E-2</v>
      </c>
      <c r="N111" s="10">
        <v>5.2999999999999999E-2</v>
      </c>
    </row>
    <row r="112" spans="1:14" ht="13.5" x14ac:dyDescent="0.25">
      <c r="A112" s="110"/>
      <c r="B112" s="11" t="s">
        <v>9</v>
      </c>
      <c r="C112" s="12">
        <v>4</v>
      </c>
      <c r="D112" s="13">
        <v>0.57099999999999995</v>
      </c>
      <c r="E112" s="13">
        <v>3.4000000000000002E-2</v>
      </c>
      <c r="F112" s="13">
        <v>1.4999999999999999E-2</v>
      </c>
      <c r="G112" s="14">
        <v>3</v>
      </c>
      <c r="H112" s="13">
        <v>0.42899999999999999</v>
      </c>
      <c r="I112" s="13">
        <v>0.02</v>
      </c>
      <c r="J112" s="13">
        <v>1.0999999999999999E-2</v>
      </c>
      <c r="K112" s="14">
        <v>7</v>
      </c>
      <c r="L112" s="13">
        <v>1</v>
      </c>
      <c r="M112" s="13">
        <v>2.7E-2</v>
      </c>
      <c r="N112" s="15">
        <v>2.7E-2</v>
      </c>
    </row>
    <row r="113" spans="1:14" ht="13.5" x14ac:dyDescent="0.25">
      <c r="A113" s="110"/>
      <c r="B113" s="11" t="s">
        <v>19</v>
      </c>
      <c r="C113" s="12">
        <v>2</v>
      </c>
      <c r="D113" s="13">
        <v>0.33300000000000002</v>
      </c>
      <c r="E113" s="13">
        <v>1.7000000000000001E-2</v>
      </c>
      <c r="F113" s="13">
        <v>8.0000000000000002E-3</v>
      </c>
      <c r="G113" s="14">
        <v>4</v>
      </c>
      <c r="H113" s="13">
        <v>0.66700000000000004</v>
      </c>
      <c r="I113" s="13">
        <v>2.7E-2</v>
      </c>
      <c r="J113" s="13">
        <v>1.4999999999999999E-2</v>
      </c>
      <c r="K113" s="14">
        <v>6</v>
      </c>
      <c r="L113" s="13">
        <v>1</v>
      </c>
      <c r="M113" s="13">
        <v>2.3E-2</v>
      </c>
      <c r="N113" s="15">
        <v>2.3E-2</v>
      </c>
    </row>
    <row r="114" spans="1:14" ht="13.5" x14ac:dyDescent="0.25">
      <c r="A114" s="110"/>
      <c r="B114" s="11" t="s">
        <v>11</v>
      </c>
      <c r="C114" s="12">
        <v>0</v>
      </c>
      <c r="D114" s="13">
        <v>0</v>
      </c>
      <c r="E114" s="13">
        <v>0</v>
      </c>
      <c r="F114" s="13">
        <v>0</v>
      </c>
      <c r="G114" s="14">
        <v>0</v>
      </c>
      <c r="H114" s="13">
        <v>0</v>
      </c>
      <c r="I114" s="13">
        <v>0</v>
      </c>
      <c r="J114" s="13">
        <v>0</v>
      </c>
      <c r="K114" s="14">
        <v>0</v>
      </c>
      <c r="L114" s="13">
        <v>0</v>
      </c>
      <c r="M114" s="13">
        <v>0</v>
      </c>
      <c r="N114" s="15">
        <v>0</v>
      </c>
    </row>
    <row r="115" spans="1:14" ht="13.5" x14ac:dyDescent="0.25">
      <c r="A115" s="110"/>
      <c r="B115" s="11" t="s">
        <v>13</v>
      </c>
      <c r="C115" s="12">
        <v>3</v>
      </c>
      <c r="D115" s="13">
        <v>0.75</v>
      </c>
      <c r="E115" s="13">
        <v>2.5999999999999999E-2</v>
      </c>
      <c r="F115" s="13">
        <v>1.0999999999999999E-2</v>
      </c>
      <c r="G115" s="14">
        <v>1</v>
      </c>
      <c r="H115" s="13">
        <v>0.25</v>
      </c>
      <c r="I115" s="13">
        <v>7.0000000000000001E-3</v>
      </c>
      <c r="J115" s="13">
        <v>4.0000000000000001E-3</v>
      </c>
      <c r="K115" s="14">
        <v>4</v>
      </c>
      <c r="L115" s="13">
        <v>1</v>
      </c>
      <c r="M115" s="13">
        <v>1.4999999999999999E-2</v>
      </c>
      <c r="N115" s="15">
        <v>1.4999999999999999E-2</v>
      </c>
    </row>
    <row r="116" spans="1:14" ht="13.5" x14ac:dyDescent="0.25">
      <c r="A116" s="110"/>
      <c r="B116" s="11" t="s">
        <v>15</v>
      </c>
      <c r="C116" s="12">
        <v>1</v>
      </c>
      <c r="D116" s="13">
        <v>0.2</v>
      </c>
      <c r="E116" s="13">
        <v>8.9999999999999993E-3</v>
      </c>
      <c r="F116" s="13">
        <v>4.0000000000000001E-3</v>
      </c>
      <c r="G116" s="14">
        <v>4</v>
      </c>
      <c r="H116" s="13">
        <v>0.8</v>
      </c>
      <c r="I116" s="13">
        <v>2.7E-2</v>
      </c>
      <c r="J116" s="13">
        <v>1.4999999999999999E-2</v>
      </c>
      <c r="K116" s="14">
        <v>5</v>
      </c>
      <c r="L116" s="13">
        <v>1</v>
      </c>
      <c r="M116" s="13">
        <v>1.9E-2</v>
      </c>
      <c r="N116" s="15">
        <v>1.9E-2</v>
      </c>
    </row>
    <row r="117" spans="1:14" ht="13.5" x14ac:dyDescent="0.25">
      <c r="A117" s="110"/>
      <c r="B117" s="11" t="s">
        <v>16</v>
      </c>
      <c r="C117" s="12">
        <v>3</v>
      </c>
      <c r="D117" s="13">
        <v>0.27300000000000002</v>
      </c>
      <c r="E117" s="13">
        <v>2.5999999999999999E-2</v>
      </c>
      <c r="F117" s="13">
        <v>1.0999999999999999E-2</v>
      </c>
      <c r="G117" s="14">
        <v>8</v>
      </c>
      <c r="H117" s="13">
        <v>0.72699999999999998</v>
      </c>
      <c r="I117" s="13">
        <v>5.3999999999999999E-2</v>
      </c>
      <c r="J117" s="13">
        <v>0.03</v>
      </c>
      <c r="K117" s="14">
        <v>11</v>
      </c>
      <c r="L117" s="13">
        <v>1</v>
      </c>
      <c r="M117" s="13">
        <v>4.2000000000000003E-2</v>
      </c>
      <c r="N117" s="15">
        <v>4.2000000000000003E-2</v>
      </c>
    </row>
    <row r="118" spans="1:14" ht="13.5" x14ac:dyDescent="0.25">
      <c r="A118" s="110"/>
      <c r="B118" s="11" t="s">
        <v>17</v>
      </c>
      <c r="C118" s="12">
        <v>2</v>
      </c>
      <c r="D118" s="13">
        <v>0.33300000000000002</v>
      </c>
      <c r="E118" s="13">
        <v>1.7000000000000001E-2</v>
      </c>
      <c r="F118" s="13">
        <v>8.0000000000000002E-3</v>
      </c>
      <c r="G118" s="14">
        <v>4</v>
      </c>
      <c r="H118" s="13">
        <v>0.66700000000000004</v>
      </c>
      <c r="I118" s="13">
        <v>2.7E-2</v>
      </c>
      <c r="J118" s="13">
        <v>1.4999999999999999E-2</v>
      </c>
      <c r="K118" s="14">
        <v>6</v>
      </c>
      <c r="L118" s="13">
        <v>1</v>
      </c>
      <c r="M118" s="13">
        <v>2.3E-2</v>
      </c>
      <c r="N118" s="15">
        <v>2.3E-2</v>
      </c>
    </row>
    <row r="119" spans="1:14" ht="13.5" x14ac:dyDescent="0.25">
      <c r="A119" s="110"/>
      <c r="B119" s="11" t="s">
        <v>12</v>
      </c>
      <c r="C119" s="12">
        <v>25</v>
      </c>
      <c r="D119" s="13">
        <v>0.5</v>
      </c>
      <c r="E119" s="13">
        <v>0.216</v>
      </c>
      <c r="F119" s="13">
        <v>9.5000000000000001E-2</v>
      </c>
      <c r="G119" s="14">
        <v>25</v>
      </c>
      <c r="H119" s="13">
        <v>0.5</v>
      </c>
      <c r="I119" s="13">
        <v>0.16900000000000001</v>
      </c>
      <c r="J119" s="13">
        <v>9.5000000000000001E-2</v>
      </c>
      <c r="K119" s="14">
        <v>50</v>
      </c>
      <c r="L119" s="13">
        <v>1</v>
      </c>
      <c r="M119" s="13">
        <v>0.189</v>
      </c>
      <c r="N119" s="15">
        <v>0.189</v>
      </c>
    </row>
    <row r="120" spans="1:14" ht="13.5" x14ac:dyDescent="0.25">
      <c r="A120" s="110"/>
      <c r="B120" s="11" t="s">
        <v>18</v>
      </c>
      <c r="C120" s="12">
        <v>5</v>
      </c>
      <c r="D120" s="13">
        <v>0.71399999999999997</v>
      </c>
      <c r="E120" s="13">
        <v>4.2999999999999997E-2</v>
      </c>
      <c r="F120" s="13">
        <v>1.9E-2</v>
      </c>
      <c r="G120" s="14">
        <v>2</v>
      </c>
      <c r="H120" s="13">
        <v>0.28599999999999998</v>
      </c>
      <c r="I120" s="13">
        <v>1.4E-2</v>
      </c>
      <c r="J120" s="13">
        <v>8.0000000000000002E-3</v>
      </c>
      <c r="K120" s="14">
        <v>7</v>
      </c>
      <c r="L120" s="13">
        <v>1</v>
      </c>
      <c r="M120" s="13">
        <v>2.7E-2</v>
      </c>
      <c r="N120" s="15">
        <v>2.7E-2</v>
      </c>
    </row>
    <row r="121" spans="1:14" ht="13.5" x14ac:dyDescent="0.25">
      <c r="A121" s="110"/>
      <c r="B121" s="11" t="s">
        <v>20</v>
      </c>
      <c r="C121" s="12">
        <v>1</v>
      </c>
      <c r="D121" s="13">
        <v>0.5</v>
      </c>
      <c r="E121" s="13">
        <v>8.9999999999999993E-3</v>
      </c>
      <c r="F121" s="13">
        <v>4.0000000000000001E-3</v>
      </c>
      <c r="G121" s="14">
        <v>1</v>
      </c>
      <c r="H121" s="13">
        <v>0.5</v>
      </c>
      <c r="I121" s="13">
        <v>7.0000000000000001E-3</v>
      </c>
      <c r="J121" s="13">
        <v>4.0000000000000001E-3</v>
      </c>
      <c r="K121" s="14">
        <v>2</v>
      </c>
      <c r="L121" s="13">
        <v>1</v>
      </c>
      <c r="M121" s="13">
        <v>8.0000000000000002E-3</v>
      </c>
      <c r="N121" s="15">
        <v>8.0000000000000002E-3</v>
      </c>
    </row>
    <row r="122" spans="1:14" ht="13.5" x14ac:dyDescent="0.25">
      <c r="A122" s="110"/>
      <c r="B122" s="11" t="s">
        <v>21</v>
      </c>
      <c r="C122" s="12">
        <v>5</v>
      </c>
      <c r="D122" s="13">
        <v>0.38500000000000001</v>
      </c>
      <c r="E122" s="13">
        <v>4.2999999999999997E-2</v>
      </c>
      <c r="F122" s="13">
        <v>1.9E-2</v>
      </c>
      <c r="G122" s="14">
        <v>8</v>
      </c>
      <c r="H122" s="13">
        <v>0.61499999999999999</v>
      </c>
      <c r="I122" s="13">
        <v>5.3999999999999999E-2</v>
      </c>
      <c r="J122" s="13">
        <v>0.03</v>
      </c>
      <c r="K122" s="14">
        <v>13</v>
      </c>
      <c r="L122" s="13">
        <v>1</v>
      </c>
      <c r="M122" s="13">
        <v>4.9000000000000002E-2</v>
      </c>
      <c r="N122" s="15">
        <v>4.9000000000000002E-2</v>
      </c>
    </row>
    <row r="123" spans="1:14" ht="13.5" x14ac:dyDescent="0.25">
      <c r="A123" s="110"/>
      <c r="B123" s="11" t="s">
        <v>22</v>
      </c>
      <c r="C123" s="12">
        <v>1</v>
      </c>
      <c r="D123" s="13">
        <v>0.33300000000000002</v>
      </c>
      <c r="E123" s="13">
        <v>8.9999999999999993E-3</v>
      </c>
      <c r="F123" s="13">
        <v>4.0000000000000001E-3</v>
      </c>
      <c r="G123" s="14">
        <v>2</v>
      </c>
      <c r="H123" s="13">
        <v>0.66700000000000004</v>
      </c>
      <c r="I123" s="13">
        <v>1.4E-2</v>
      </c>
      <c r="J123" s="13">
        <v>8.0000000000000002E-3</v>
      </c>
      <c r="K123" s="14">
        <v>3</v>
      </c>
      <c r="L123" s="13">
        <v>1</v>
      </c>
      <c r="M123" s="13">
        <v>1.0999999999999999E-2</v>
      </c>
      <c r="N123" s="15">
        <v>1.0999999999999999E-2</v>
      </c>
    </row>
    <row r="124" spans="1:14" ht="13.5" x14ac:dyDescent="0.25">
      <c r="A124" s="110"/>
      <c r="B124" s="11" t="s">
        <v>23</v>
      </c>
      <c r="C124" s="12">
        <v>4</v>
      </c>
      <c r="D124" s="13">
        <v>1</v>
      </c>
      <c r="E124" s="13">
        <v>3.4000000000000002E-2</v>
      </c>
      <c r="F124" s="13">
        <v>1.4999999999999999E-2</v>
      </c>
      <c r="G124" s="14">
        <v>0</v>
      </c>
      <c r="H124" s="13">
        <v>0</v>
      </c>
      <c r="I124" s="13">
        <v>0</v>
      </c>
      <c r="J124" s="13">
        <v>0</v>
      </c>
      <c r="K124" s="14">
        <v>4</v>
      </c>
      <c r="L124" s="13">
        <v>1</v>
      </c>
      <c r="M124" s="13">
        <v>1.4999999999999999E-2</v>
      </c>
      <c r="N124" s="15">
        <v>1.4999999999999999E-2</v>
      </c>
    </row>
    <row r="125" spans="1:14" ht="13.5" x14ac:dyDescent="0.25">
      <c r="A125" s="110"/>
      <c r="B125" s="11" t="s">
        <v>29</v>
      </c>
      <c r="C125" s="12">
        <v>0</v>
      </c>
      <c r="D125" s="13">
        <v>0</v>
      </c>
      <c r="E125" s="13">
        <v>0</v>
      </c>
      <c r="F125" s="13">
        <v>0</v>
      </c>
      <c r="G125" s="14">
        <v>2</v>
      </c>
      <c r="H125" s="13">
        <v>1</v>
      </c>
      <c r="I125" s="13">
        <v>1.4E-2</v>
      </c>
      <c r="J125" s="13">
        <v>8.0000000000000002E-3</v>
      </c>
      <c r="K125" s="14">
        <v>2</v>
      </c>
      <c r="L125" s="13">
        <v>1</v>
      </c>
      <c r="M125" s="13">
        <v>8.0000000000000002E-3</v>
      </c>
      <c r="N125" s="15">
        <v>8.0000000000000002E-3</v>
      </c>
    </row>
    <row r="126" spans="1:14" ht="13.5" x14ac:dyDescent="0.25">
      <c r="A126" s="110"/>
      <c r="B126" s="11" t="s">
        <v>24</v>
      </c>
      <c r="C126" s="12">
        <v>12</v>
      </c>
      <c r="D126" s="13">
        <v>0.66700000000000004</v>
      </c>
      <c r="E126" s="13">
        <v>0.10299999999999999</v>
      </c>
      <c r="F126" s="13">
        <v>4.4999999999999998E-2</v>
      </c>
      <c r="G126" s="14">
        <v>6</v>
      </c>
      <c r="H126" s="13">
        <v>0.33300000000000002</v>
      </c>
      <c r="I126" s="13">
        <v>4.1000000000000002E-2</v>
      </c>
      <c r="J126" s="13">
        <v>2.3E-2</v>
      </c>
      <c r="K126" s="14">
        <v>18</v>
      </c>
      <c r="L126" s="13">
        <v>1</v>
      </c>
      <c r="M126" s="13">
        <v>6.8000000000000005E-2</v>
      </c>
      <c r="N126" s="15">
        <v>6.8000000000000005E-2</v>
      </c>
    </row>
    <row r="127" spans="1:14" ht="13.5" x14ac:dyDescent="0.25">
      <c r="A127" s="110"/>
      <c r="B127" s="11" t="s">
        <v>25</v>
      </c>
      <c r="C127" s="12">
        <v>1</v>
      </c>
      <c r="D127" s="13">
        <v>0.33300000000000002</v>
      </c>
      <c r="E127" s="13">
        <v>8.9999999999999993E-3</v>
      </c>
      <c r="F127" s="13">
        <v>4.0000000000000001E-3</v>
      </c>
      <c r="G127" s="14">
        <v>2</v>
      </c>
      <c r="H127" s="13">
        <v>0.66700000000000004</v>
      </c>
      <c r="I127" s="13">
        <v>1.4E-2</v>
      </c>
      <c r="J127" s="13">
        <v>8.0000000000000002E-3</v>
      </c>
      <c r="K127" s="14">
        <v>3</v>
      </c>
      <c r="L127" s="13">
        <v>1</v>
      </c>
      <c r="M127" s="13">
        <v>1.0999999999999999E-2</v>
      </c>
      <c r="N127" s="15">
        <v>1.0999999999999999E-2</v>
      </c>
    </row>
    <row r="128" spans="1:14" ht="13.5" x14ac:dyDescent="0.25">
      <c r="A128" s="110"/>
      <c r="B128" s="11" t="s">
        <v>26</v>
      </c>
      <c r="C128" s="12">
        <v>2</v>
      </c>
      <c r="D128" s="13">
        <v>0.66700000000000004</v>
      </c>
      <c r="E128" s="13">
        <v>1.7000000000000001E-2</v>
      </c>
      <c r="F128" s="13">
        <v>8.0000000000000002E-3</v>
      </c>
      <c r="G128" s="14">
        <v>1</v>
      </c>
      <c r="H128" s="13">
        <v>0.33300000000000002</v>
      </c>
      <c r="I128" s="13">
        <v>7.0000000000000001E-3</v>
      </c>
      <c r="J128" s="13">
        <v>4.0000000000000001E-3</v>
      </c>
      <c r="K128" s="14">
        <v>3</v>
      </c>
      <c r="L128" s="13">
        <v>1</v>
      </c>
      <c r="M128" s="13">
        <v>1.0999999999999999E-2</v>
      </c>
      <c r="N128" s="15">
        <v>1.0999999999999999E-2</v>
      </c>
    </row>
    <row r="129" spans="1:14" ht="13.5" x14ac:dyDescent="0.25">
      <c r="A129" s="110"/>
      <c r="B129" s="11" t="s">
        <v>27</v>
      </c>
      <c r="C129" s="12">
        <v>4</v>
      </c>
      <c r="D129" s="13">
        <v>9.8000000000000004E-2</v>
      </c>
      <c r="E129" s="13">
        <v>3.4000000000000002E-2</v>
      </c>
      <c r="F129" s="13">
        <v>1.4999999999999999E-2</v>
      </c>
      <c r="G129" s="14">
        <v>37</v>
      </c>
      <c r="H129" s="13">
        <v>0.90200000000000002</v>
      </c>
      <c r="I129" s="13">
        <v>0.25</v>
      </c>
      <c r="J129" s="13">
        <v>0.14000000000000001</v>
      </c>
      <c r="K129" s="14">
        <v>41</v>
      </c>
      <c r="L129" s="13">
        <v>1</v>
      </c>
      <c r="M129" s="13">
        <v>0.155</v>
      </c>
      <c r="N129" s="15">
        <v>0.155</v>
      </c>
    </row>
    <row r="130" spans="1:14" ht="13.5" x14ac:dyDescent="0.25">
      <c r="A130" s="110"/>
      <c r="B130" s="11" t="s">
        <v>28</v>
      </c>
      <c r="C130" s="12">
        <v>6</v>
      </c>
      <c r="D130" s="13">
        <v>0.27300000000000002</v>
      </c>
      <c r="E130" s="13">
        <v>5.1999999999999998E-2</v>
      </c>
      <c r="F130" s="13">
        <v>2.3E-2</v>
      </c>
      <c r="G130" s="14">
        <v>16</v>
      </c>
      <c r="H130" s="13">
        <v>0.72699999999999998</v>
      </c>
      <c r="I130" s="13">
        <v>0.108</v>
      </c>
      <c r="J130" s="13">
        <v>6.0999999999999999E-2</v>
      </c>
      <c r="K130" s="14">
        <v>22</v>
      </c>
      <c r="L130" s="13">
        <v>1</v>
      </c>
      <c r="M130" s="13">
        <v>8.3000000000000004E-2</v>
      </c>
      <c r="N130" s="15">
        <v>8.3000000000000004E-2</v>
      </c>
    </row>
    <row r="131" spans="1:14" ht="13.5" x14ac:dyDescent="0.25">
      <c r="A131" s="110"/>
      <c r="B131" s="11" t="s">
        <v>14</v>
      </c>
      <c r="C131" s="12">
        <v>18</v>
      </c>
      <c r="D131" s="13">
        <v>0.72</v>
      </c>
      <c r="E131" s="13">
        <v>0.155</v>
      </c>
      <c r="F131" s="13">
        <v>6.8000000000000005E-2</v>
      </c>
      <c r="G131" s="14">
        <v>7</v>
      </c>
      <c r="H131" s="13">
        <v>0.28000000000000003</v>
      </c>
      <c r="I131" s="13">
        <v>4.7E-2</v>
      </c>
      <c r="J131" s="13">
        <v>2.7E-2</v>
      </c>
      <c r="K131" s="14">
        <v>25</v>
      </c>
      <c r="L131" s="13">
        <v>1</v>
      </c>
      <c r="M131" s="13">
        <v>9.5000000000000001E-2</v>
      </c>
      <c r="N131" s="15">
        <v>9.5000000000000001E-2</v>
      </c>
    </row>
    <row r="132" spans="1:14" ht="13.5" x14ac:dyDescent="0.25">
      <c r="A132" s="110"/>
      <c r="B132" s="11" t="s">
        <v>10</v>
      </c>
      <c r="C132" s="16">
        <v>10</v>
      </c>
      <c r="D132" s="17">
        <v>0.625</v>
      </c>
      <c r="E132" s="17">
        <v>8.5999999999999993E-2</v>
      </c>
      <c r="F132" s="17">
        <v>3.7999999999999999E-2</v>
      </c>
      <c r="G132" s="18">
        <v>6</v>
      </c>
      <c r="H132" s="17">
        <v>0.375</v>
      </c>
      <c r="I132" s="17">
        <v>4.1000000000000002E-2</v>
      </c>
      <c r="J132" s="17">
        <v>2.3E-2</v>
      </c>
      <c r="K132" s="18">
        <v>16</v>
      </c>
      <c r="L132" s="17">
        <v>1</v>
      </c>
      <c r="M132" s="17">
        <v>6.0999999999999999E-2</v>
      </c>
      <c r="N132" s="19">
        <v>6.0999999999999999E-2</v>
      </c>
    </row>
    <row r="133" spans="1:14" ht="13.5" x14ac:dyDescent="0.25">
      <c r="A133" s="110"/>
      <c r="B133" s="11" t="s">
        <v>104</v>
      </c>
      <c r="C133" s="12">
        <v>0</v>
      </c>
      <c r="D133" s="13">
        <v>0</v>
      </c>
      <c r="E133" s="13">
        <v>0</v>
      </c>
      <c r="F133" s="13">
        <v>0</v>
      </c>
      <c r="G133" s="14">
        <v>2</v>
      </c>
      <c r="H133" s="13">
        <v>1</v>
      </c>
      <c r="I133" s="13">
        <v>1.4E-2</v>
      </c>
      <c r="J133" s="13">
        <v>8.0000000000000002E-3</v>
      </c>
      <c r="K133" s="14">
        <v>2</v>
      </c>
      <c r="L133" s="13">
        <v>1</v>
      </c>
      <c r="M133" s="13">
        <v>8.0000000000000002E-3</v>
      </c>
      <c r="N133" s="15">
        <v>8.0000000000000002E-3</v>
      </c>
    </row>
    <row r="134" spans="1:14" ht="13.5" x14ac:dyDescent="0.25">
      <c r="A134" s="110"/>
      <c r="B134" s="189"/>
      <c r="C134" s="16"/>
      <c r="D134" s="17"/>
      <c r="E134" s="17"/>
      <c r="F134" s="17"/>
      <c r="G134" s="18"/>
      <c r="H134" s="17"/>
      <c r="I134" s="17"/>
      <c r="J134" s="17"/>
      <c r="K134" s="18"/>
      <c r="L134" s="17"/>
      <c r="M134" s="17"/>
      <c r="N134" s="19"/>
    </row>
    <row r="135" spans="1:14" ht="14.25" thickBot="1" x14ac:dyDescent="0.3">
      <c r="A135" s="111"/>
      <c r="B135" s="20" t="s">
        <v>6</v>
      </c>
      <c r="C135" s="21">
        <v>116</v>
      </c>
      <c r="D135" s="22">
        <v>0.439</v>
      </c>
      <c r="E135" s="22">
        <v>1</v>
      </c>
      <c r="F135" s="22">
        <v>0.439</v>
      </c>
      <c r="G135" s="23">
        <v>148</v>
      </c>
      <c r="H135" s="22">
        <v>0.56100000000000005</v>
      </c>
      <c r="I135" s="22">
        <v>1</v>
      </c>
      <c r="J135" s="22">
        <v>0.56100000000000005</v>
      </c>
      <c r="K135" s="23">
        <v>264</v>
      </c>
      <c r="L135" s="22">
        <v>1</v>
      </c>
      <c r="M135" s="22">
        <v>1</v>
      </c>
      <c r="N135" s="24">
        <v>1</v>
      </c>
    </row>
    <row r="136" spans="1:14" ht="12.75" thickBot="1" x14ac:dyDescent="0.25">
      <c r="A136"/>
      <c r="B136"/>
      <c r="C136"/>
      <c r="D136"/>
      <c r="E136"/>
      <c r="F136" s="102" t="s">
        <v>32</v>
      </c>
      <c r="G136" s="102"/>
      <c r="H136" s="102"/>
      <c r="I136" s="102"/>
      <c r="J136" s="102" t="s">
        <v>31</v>
      </c>
      <c r="K136"/>
      <c r="L136"/>
      <c r="M136"/>
      <c r="N136"/>
    </row>
    <row r="137" spans="1:14" x14ac:dyDescent="0.2">
      <c r="A137" s="116" t="s">
        <v>0</v>
      </c>
      <c r="B137" s="116"/>
      <c r="C137" s="330" t="s">
        <v>96</v>
      </c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</row>
    <row r="138" spans="1:14" x14ac:dyDescent="0.2">
      <c r="A138" s="117"/>
      <c r="B138" s="117"/>
      <c r="C138" s="331" t="s">
        <v>32</v>
      </c>
      <c r="D138" s="332"/>
      <c r="E138" s="332"/>
      <c r="F138" s="332"/>
      <c r="G138" s="332" t="s">
        <v>31</v>
      </c>
      <c r="H138" s="332"/>
      <c r="I138" s="332"/>
      <c r="J138" s="332"/>
      <c r="K138" s="332" t="s">
        <v>6</v>
      </c>
      <c r="L138" s="332"/>
      <c r="M138" s="332"/>
      <c r="N138" s="333"/>
    </row>
    <row r="139" spans="1:14" ht="12.75" thickBot="1" x14ac:dyDescent="0.25">
      <c r="A139" s="118"/>
      <c r="B139" s="118"/>
      <c r="C139" s="3" t="s">
        <v>7</v>
      </c>
      <c r="D139" s="4" t="s">
        <v>36</v>
      </c>
      <c r="E139" s="4" t="s">
        <v>37</v>
      </c>
      <c r="F139" s="4" t="s">
        <v>35</v>
      </c>
      <c r="G139" s="4" t="s">
        <v>7</v>
      </c>
      <c r="H139" s="4" t="s">
        <v>36</v>
      </c>
      <c r="I139" s="4" t="s">
        <v>37</v>
      </c>
      <c r="J139" s="4" t="s">
        <v>35</v>
      </c>
      <c r="K139" s="4" t="s">
        <v>7</v>
      </c>
      <c r="L139" s="4" t="s">
        <v>36</v>
      </c>
      <c r="M139" s="4" t="s">
        <v>37</v>
      </c>
      <c r="N139" s="5" t="s">
        <v>35</v>
      </c>
    </row>
    <row r="140" spans="1:14" ht="13.5" x14ac:dyDescent="0.25">
      <c r="A140" s="109" t="s">
        <v>34</v>
      </c>
      <c r="B140" s="6" t="s">
        <v>8</v>
      </c>
      <c r="C140" s="7">
        <v>16</v>
      </c>
      <c r="D140" s="8">
        <v>0.94099999999999995</v>
      </c>
      <c r="E140" s="8">
        <v>6.4000000000000001E-2</v>
      </c>
      <c r="F140" s="8">
        <v>5.1999999999999998E-2</v>
      </c>
      <c r="G140" s="9">
        <v>1</v>
      </c>
      <c r="H140" s="8">
        <v>5.8999999999999997E-2</v>
      </c>
      <c r="I140" s="8">
        <v>1.7000000000000001E-2</v>
      </c>
      <c r="J140" s="8">
        <v>3.0000000000000001E-3</v>
      </c>
      <c r="K140" s="9">
        <v>17</v>
      </c>
      <c r="L140" s="8">
        <v>1</v>
      </c>
      <c r="M140" s="8">
        <v>5.5E-2</v>
      </c>
      <c r="N140" s="10">
        <v>5.5E-2</v>
      </c>
    </row>
    <row r="141" spans="1:14" ht="13.5" x14ac:dyDescent="0.25">
      <c r="A141" s="110"/>
      <c r="B141" s="11" t="s">
        <v>9</v>
      </c>
      <c r="C141" s="12">
        <v>7</v>
      </c>
      <c r="D141" s="13">
        <v>0.875</v>
      </c>
      <c r="E141" s="13">
        <v>2.8000000000000001E-2</v>
      </c>
      <c r="F141" s="13">
        <v>2.3E-2</v>
      </c>
      <c r="G141" s="14">
        <v>1</v>
      </c>
      <c r="H141" s="13">
        <v>0.125</v>
      </c>
      <c r="I141" s="13">
        <v>1.7000000000000001E-2</v>
      </c>
      <c r="J141" s="13">
        <v>3.0000000000000001E-3</v>
      </c>
      <c r="K141" s="14">
        <v>8</v>
      </c>
      <c r="L141" s="13">
        <v>1</v>
      </c>
      <c r="M141" s="13">
        <v>2.5999999999999999E-2</v>
      </c>
      <c r="N141" s="15">
        <v>2.5999999999999999E-2</v>
      </c>
    </row>
    <row r="142" spans="1:14" ht="13.5" x14ac:dyDescent="0.25">
      <c r="A142" s="110"/>
      <c r="B142" s="11" t="s">
        <v>19</v>
      </c>
      <c r="C142" s="12">
        <v>8</v>
      </c>
      <c r="D142" s="13">
        <v>1</v>
      </c>
      <c r="E142" s="13">
        <v>3.2000000000000001E-2</v>
      </c>
      <c r="F142" s="13">
        <v>2.5999999999999999E-2</v>
      </c>
      <c r="G142" s="14">
        <v>0</v>
      </c>
      <c r="H142" s="13">
        <v>0</v>
      </c>
      <c r="I142" s="13">
        <v>0</v>
      </c>
      <c r="J142" s="13">
        <v>0</v>
      </c>
      <c r="K142" s="14">
        <v>8</v>
      </c>
      <c r="L142" s="13">
        <v>1</v>
      </c>
      <c r="M142" s="13">
        <v>2.5999999999999999E-2</v>
      </c>
      <c r="N142" s="15">
        <v>2.5999999999999999E-2</v>
      </c>
    </row>
    <row r="143" spans="1:14" ht="13.5" x14ac:dyDescent="0.25">
      <c r="A143" s="110"/>
      <c r="B143" s="11" t="s">
        <v>11</v>
      </c>
      <c r="C143" s="12">
        <v>0</v>
      </c>
      <c r="D143" s="13">
        <v>0</v>
      </c>
      <c r="E143" s="13">
        <v>0</v>
      </c>
      <c r="F143" s="13">
        <v>0</v>
      </c>
      <c r="G143" s="14">
        <v>0</v>
      </c>
      <c r="H143" s="13">
        <v>0</v>
      </c>
      <c r="I143" s="13">
        <v>0</v>
      </c>
      <c r="J143" s="13">
        <v>0</v>
      </c>
      <c r="K143" s="14">
        <v>0</v>
      </c>
      <c r="L143" s="13">
        <v>0</v>
      </c>
      <c r="M143" s="13">
        <v>0</v>
      </c>
      <c r="N143" s="15">
        <v>0</v>
      </c>
    </row>
    <row r="144" spans="1:14" ht="13.5" x14ac:dyDescent="0.25">
      <c r="A144" s="110"/>
      <c r="B144" s="11" t="s">
        <v>13</v>
      </c>
      <c r="C144" s="12">
        <v>5</v>
      </c>
      <c r="D144" s="13">
        <v>1</v>
      </c>
      <c r="E144" s="13">
        <v>0.02</v>
      </c>
      <c r="F144" s="13">
        <v>1.6E-2</v>
      </c>
      <c r="G144" s="14">
        <v>0</v>
      </c>
      <c r="H144" s="13">
        <v>0</v>
      </c>
      <c r="I144" s="13">
        <v>0</v>
      </c>
      <c r="J144" s="13">
        <v>0</v>
      </c>
      <c r="K144" s="14">
        <v>5</v>
      </c>
      <c r="L144" s="13">
        <v>1</v>
      </c>
      <c r="M144" s="13">
        <v>1.6E-2</v>
      </c>
      <c r="N144" s="15">
        <v>1.6E-2</v>
      </c>
    </row>
    <row r="145" spans="1:14" ht="13.5" x14ac:dyDescent="0.25">
      <c r="A145" s="110"/>
      <c r="B145" s="11" t="s">
        <v>15</v>
      </c>
      <c r="C145" s="12">
        <v>3</v>
      </c>
      <c r="D145" s="13">
        <v>0.6</v>
      </c>
      <c r="E145" s="13">
        <v>1.2E-2</v>
      </c>
      <c r="F145" s="13">
        <v>0.01</v>
      </c>
      <c r="G145" s="14">
        <v>2</v>
      </c>
      <c r="H145" s="13">
        <v>0.4</v>
      </c>
      <c r="I145" s="13">
        <v>3.3000000000000002E-2</v>
      </c>
      <c r="J145" s="13">
        <v>6.0000000000000001E-3</v>
      </c>
      <c r="K145" s="14">
        <v>5</v>
      </c>
      <c r="L145" s="13">
        <v>1</v>
      </c>
      <c r="M145" s="13">
        <v>1.6E-2</v>
      </c>
      <c r="N145" s="15">
        <v>1.6E-2</v>
      </c>
    </row>
    <row r="146" spans="1:14" ht="13.5" x14ac:dyDescent="0.25">
      <c r="A146" s="110"/>
      <c r="B146" s="11" t="s">
        <v>16</v>
      </c>
      <c r="C146" s="12">
        <v>12</v>
      </c>
      <c r="D146" s="13">
        <v>1</v>
      </c>
      <c r="E146" s="13">
        <v>4.8000000000000001E-2</v>
      </c>
      <c r="F146" s="13">
        <v>3.9E-2</v>
      </c>
      <c r="G146" s="14">
        <v>0</v>
      </c>
      <c r="H146" s="13">
        <v>0</v>
      </c>
      <c r="I146" s="13">
        <v>0</v>
      </c>
      <c r="J146" s="13">
        <v>0</v>
      </c>
      <c r="K146" s="14">
        <v>12</v>
      </c>
      <c r="L146" s="13">
        <v>1</v>
      </c>
      <c r="M146" s="13">
        <v>3.9E-2</v>
      </c>
      <c r="N146" s="15">
        <v>3.9E-2</v>
      </c>
    </row>
    <row r="147" spans="1:14" ht="13.5" x14ac:dyDescent="0.25">
      <c r="A147" s="110"/>
      <c r="B147" s="11" t="s">
        <v>17</v>
      </c>
      <c r="C147" s="12">
        <v>7</v>
      </c>
      <c r="D147" s="13">
        <v>0.875</v>
      </c>
      <c r="E147" s="13">
        <v>2.8000000000000001E-2</v>
      </c>
      <c r="F147" s="13">
        <v>2.3E-2</v>
      </c>
      <c r="G147" s="14">
        <v>1</v>
      </c>
      <c r="H147" s="13">
        <v>0.125</v>
      </c>
      <c r="I147" s="13">
        <v>1.7000000000000001E-2</v>
      </c>
      <c r="J147" s="13">
        <v>3.0000000000000001E-3</v>
      </c>
      <c r="K147" s="14">
        <v>8</v>
      </c>
      <c r="L147" s="13">
        <v>1</v>
      </c>
      <c r="M147" s="13">
        <v>2.5999999999999999E-2</v>
      </c>
      <c r="N147" s="15">
        <v>2.5999999999999999E-2</v>
      </c>
    </row>
    <row r="148" spans="1:14" ht="13.5" x14ac:dyDescent="0.25">
      <c r="A148" s="110"/>
      <c r="B148" s="11" t="s">
        <v>12</v>
      </c>
      <c r="C148" s="12">
        <v>46</v>
      </c>
      <c r="D148" s="13">
        <v>0.80700000000000005</v>
      </c>
      <c r="E148" s="13">
        <v>0.184</v>
      </c>
      <c r="F148" s="13">
        <v>0.14799999999999999</v>
      </c>
      <c r="G148" s="14">
        <v>11</v>
      </c>
      <c r="H148" s="13">
        <v>0.193</v>
      </c>
      <c r="I148" s="13">
        <v>0.183</v>
      </c>
      <c r="J148" s="13">
        <v>3.5000000000000003E-2</v>
      </c>
      <c r="K148" s="14">
        <v>57</v>
      </c>
      <c r="L148" s="13">
        <v>1</v>
      </c>
      <c r="M148" s="13">
        <v>0.184</v>
      </c>
      <c r="N148" s="15">
        <v>0.184</v>
      </c>
    </row>
    <row r="149" spans="1:14" ht="13.5" x14ac:dyDescent="0.25">
      <c r="A149" s="110"/>
      <c r="B149" s="11" t="s">
        <v>18</v>
      </c>
      <c r="C149" s="12">
        <v>8</v>
      </c>
      <c r="D149" s="13">
        <v>0.8</v>
      </c>
      <c r="E149" s="13">
        <v>3.2000000000000001E-2</v>
      </c>
      <c r="F149" s="13">
        <v>2.5999999999999999E-2</v>
      </c>
      <c r="G149" s="14">
        <v>2</v>
      </c>
      <c r="H149" s="13">
        <v>0.2</v>
      </c>
      <c r="I149" s="13">
        <v>3.3000000000000002E-2</v>
      </c>
      <c r="J149" s="13">
        <v>6.0000000000000001E-3</v>
      </c>
      <c r="K149" s="14">
        <v>10</v>
      </c>
      <c r="L149" s="13">
        <v>1</v>
      </c>
      <c r="M149" s="13">
        <v>3.2000000000000001E-2</v>
      </c>
      <c r="N149" s="15">
        <v>3.2000000000000001E-2</v>
      </c>
    </row>
    <row r="150" spans="1:14" ht="13.5" x14ac:dyDescent="0.25">
      <c r="A150" s="110"/>
      <c r="B150" s="11" t="s">
        <v>20</v>
      </c>
      <c r="C150" s="12">
        <v>6</v>
      </c>
      <c r="D150" s="13">
        <v>1</v>
      </c>
      <c r="E150" s="13">
        <v>2.4E-2</v>
      </c>
      <c r="F150" s="13">
        <v>1.9E-2</v>
      </c>
      <c r="G150" s="14">
        <v>0</v>
      </c>
      <c r="H150" s="13">
        <v>0</v>
      </c>
      <c r="I150" s="13">
        <v>0</v>
      </c>
      <c r="J150" s="13">
        <v>0</v>
      </c>
      <c r="K150" s="14">
        <v>6</v>
      </c>
      <c r="L150" s="13">
        <v>1</v>
      </c>
      <c r="M150" s="13">
        <v>1.9E-2</v>
      </c>
      <c r="N150" s="15">
        <v>1.9E-2</v>
      </c>
    </row>
    <row r="151" spans="1:14" ht="13.5" x14ac:dyDescent="0.25">
      <c r="A151" s="110"/>
      <c r="B151" s="11" t="s">
        <v>21</v>
      </c>
      <c r="C151" s="12">
        <v>21</v>
      </c>
      <c r="D151" s="13">
        <v>0.875</v>
      </c>
      <c r="E151" s="13">
        <v>8.4000000000000005E-2</v>
      </c>
      <c r="F151" s="13">
        <v>6.8000000000000005E-2</v>
      </c>
      <c r="G151" s="14">
        <v>3</v>
      </c>
      <c r="H151" s="13">
        <v>0.125</v>
      </c>
      <c r="I151" s="13">
        <v>0.05</v>
      </c>
      <c r="J151" s="13">
        <v>0.01</v>
      </c>
      <c r="K151" s="14">
        <v>24</v>
      </c>
      <c r="L151" s="13">
        <v>1</v>
      </c>
      <c r="M151" s="13">
        <v>7.6999999999999999E-2</v>
      </c>
      <c r="N151" s="15">
        <v>7.6999999999999999E-2</v>
      </c>
    </row>
    <row r="152" spans="1:14" ht="13.5" x14ac:dyDescent="0.25">
      <c r="A152" s="110"/>
      <c r="B152" s="11" t="s">
        <v>22</v>
      </c>
      <c r="C152" s="12">
        <v>2</v>
      </c>
      <c r="D152" s="13">
        <v>0.5</v>
      </c>
      <c r="E152" s="13">
        <v>8.0000000000000002E-3</v>
      </c>
      <c r="F152" s="13">
        <v>6.0000000000000001E-3</v>
      </c>
      <c r="G152" s="14">
        <v>2</v>
      </c>
      <c r="H152" s="13">
        <v>0.5</v>
      </c>
      <c r="I152" s="13">
        <v>3.3000000000000002E-2</v>
      </c>
      <c r="J152" s="13">
        <v>6.0000000000000001E-3</v>
      </c>
      <c r="K152" s="14">
        <v>4</v>
      </c>
      <c r="L152" s="13">
        <v>1</v>
      </c>
      <c r="M152" s="13">
        <v>1.2999999999999999E-2</v>
      </c>
      <c r="N152" s="15">
        <v>1.2999999999999999E-2</v>
      </c>
    </row>
    <row r="153" spans="1:14" ht="13.5" x14ac:dyDescent="0.25">
      <c r="A153" s="110"/>
      <c r="B153" s="11" t="s">
        <v>23</v>
      </c>
      <c r="C153" s="12">
        <v>2</v>
      </c>
      <c r="D153" s="13">
        <v>0.66700000000000004</v>
      </c>
      <c r="E153" s="13">
        <v>8.0000000000000002E-3</v>
      </c>
      <c r="F153" s="13">
        <v>6.0000000000000001E-3</v>
      </c>
      <c r="G153" s="14">
        <v>1</v>
      </c>
      <c r="H153" s="13">
        <v>0.33300000000000002</v>
      </c>
      <c r="I153" s="13">
        <v>1.7000000000000001E-2</v>
      </c>
      <c r="J153" s="13">
        <v>3.0000000000000001E-3</v>
      </c>
      <c r="K153" s="14">
        <v>3</v>
      </c>
      <c r="L153" s="13">
        <v>1</v>
      </c>
      <c r="M153" s="13">
        <v>0.01</v>
      </c>
      <c r="N153" s="15">
        <v>0.01</v>
      </c>
    </row>
    <row r="154" spans="1:14" ht="13.5" x14ac:dyDescent="0.25">
      <c r="A154" s="110"/>
      <c r="B154" s="11" t="s">
        <v>29</v>
      </c>
      <c r="C154" s="12">
        <v>1</v>
      </c>
      <c r="D154" s="13">
        <v>0.5</v>
      </c>
      <c r="E154" s="13">
        <v>4.0000000000000001E-3</v>
      </c>
      <c r="F154" s="13">
        <v>3.0000000000000001E-3</v>
      </c>
      <c r="G154" s="14">
        <v>1</v>
      </c>
      <c r="H154" s="13">
        <v>0.5</v>
      </c>
      <c r="I154" s="13">
        <v>1.7000000000000001E-2</v>
      </c>
      <c r="J154" s="13">
        <v>3.0000000000000001E-3</v>
      </c>
      <c r="K154" s="14">
        <v>2</v>
      </c>
      <c r="L154" s="13">
        <v>1</v>
      </c>
      <c r="M154" s="13">
        <v>6.0000000000000001E-3</v>
      </c>
      <c r="N154" s="15">
        <v>6.0000000000000001E-3</v>
      </c>
    </row>
    <row r="155" spans="1:14" ht="13.5" x14ac:dyDescent="0.25">
      <c r="A155" s="110"/>
      <c r="B155" s="11" t="s">
        <v>24</v>
      </c>
      <c r="C155" s="12">
        <v>17</v>
      </c>
      <c r="D155" s="13">
        <v>0.89500000000000002</v>
      </c>
      <c r="E155" s="13">
        <v>6.8000000000000005E-2</v>
      </c>
      <c r="F155" s="13">
        <v>5.5E-2</v>
      </c>
      <c r="G155" s="14">
        <v>2</v>
      </c>
      <c r="H155" s="13">
        <v>0.105</v>
      </c>
      <c r="I155" s="13">
        <v>3.3000000000000002E-2</v>
      </c>
      <c r="J155" s="13">
        <v>6.0000000000000001E-3</v>
      </c>
      <c r="K155" s="14">
        <v>19</v>
      </c>
      <c r="L155" s="13">
        <v>1</v>
      </c>
      <c r="M155" s="13">
        <v>6.0999999999999999E-2</v>
      </c>
      <c r="N155" s="15">
        <v>6.0999999999999999E-2</v>
      </c>
    </row>
    <row r="156" spans="1:14" ht="13.5" x14ac:dyDescent="0.25">
      <c r="A156" s="110"/>
      <c r="B156" s="11" t="s">
        <v>25</v>
      </c>
      <c r="C156" s="12">
        <v>4</v>
      </c>
      <c r="D156" s="13">
        <v>0.8</v>
      </c>
      <c r="E156" s="13">
        <v>1.6E-2</v>
      </c>
      <c r="F156" s="13">
        <v>1.2999999999999999E-2</v>
      </c>
      <c r="G156" s="14">
        <v>1</v>
      </c>
      <c r="H156" s="13">
        <v>0.2</v>
      </c>
      <c r="I156" s="13">
        <v>1.7000000000000001E-2</v>
      </c>
      <c r="J156" s="13">
        <v>3.0000000000000001E-3</v>
      </c>
      <c r="K156" s="14">
        <v>5</v>
      </c>
      <c r="L156" s="13">
        <v>1</v>
      </c>
      <c r="M156" s="13">
        <v>1.6E-2</v>
      </c>
      <c r="N156" s="15">
        <v>1.6E-2</v>
      </c>
    </row>
    <row r="157" spans="1:14" ht="13.5" x14ac:dyDescent="0.25">
      <c r="A157" s="110"/>
      <c r="B157" s="11" t="s">
        <v>26</v>
      </c>
      <c r="C157" s="12">
        <v>2</v>
      </c>
      <c r="D157" s="13">
        <v>1</v>
      </c>
      <c r="E157" s="13">
        <v>8.0000000000000002E-3</v>
      </c>
      <c r="F157" s="13">
        <v>6.0000000000000001E-3</v>
      </c>
      <c r="G157" s="14">
        <v>0</v>
      </c>
      <c r="H157" s="13">
        <v>0</v>
      </c>
      <c r="I157" s="13">
        <v>0</v>
      </c>
      <c r="J157" s="13">
        <v>0</v>
      </c>
      <c r="K157" s="14">
        <v>2</v>
      </c>
      <c r="L157" s="13">
        <v>1</v>
      </c>
      <c r="M157" s="13">
        <v>6.0000000000000001E-3</v>
      </c>
      <c r="N157" s="15">
        <v>6.0000000000000001E-3</v>
      </c>
    </row>
    <row r="158" spans="1:14" ht="13.5" x14ac:dyDescent="0.25">
      <c r="A158" s="110"/>
      <c r="B158" s="11" t="s">
        <v>27</v>
      </c>
      <c r="C158" s="12">
        <v>17</v>
      </c>
      <c r="D158" s="13">
        <v>0.41499999999999998</v>
      </c>
      <c r="E158" s="13">
        <v>6.8000000000000005E-2</v>
      </c>
      <c r="F158" s="13">
        <v>5.5E-2</v>
      </c>
      <c r="G158" s="14">
        <v>24</v>
      </c>
      <c r="H158" s="13">
        <v>0.58499999999999996</v>
      </c>
      <c r="I158" s="13">
        <v>0.4</v>
      </c>
      <c r="J158" s="13">
        <v>7.6999999999999999E-2</v>
      </c>
      <c r="K158" s="14">
        <v>41</v>
      </c>
      <c r="L158" s="13">
        <v>1</v>
      </c>
      <c r="M158" s="13">
        <v>0.13200000000000001</v>
      </c>
      <c r="N158" s="15">
        <v>0.13200000000000001</v>
      </c>
    </row>
    <row r="159" spans="1:14" ht="13.5" x14ac:dyDescent="0.25">
      <c r="A159" s="110"/>
      <c r="B159" s="11" t="s">
        <v>28</v>
      </c>
      <c r="C159" s="12">
        <v>21</v>
      </c>
      <c r="D159" s="13">
        <v>0.91300000000000003</v>
      </c>
      <c r="E159" s="13">
        <v>8.4000000000000005E-2</v>
      </c>
      <c r="F159" s="13">
        <v>6.8000000000000005E-2</v>
      </c>
      <c r="G159" s="14">
        <v>2</v>
      </c>
      <c r="H159" s="13">
        <v>8.6999999999999994E-2</v>
      </c>
      <c r="I159" s="13">
        <v>3.3000000000000002E-2</v>
      </c>
      <c r="J159" s="13">
        <v>6.0000000000000001E-3</v>
      </c>
      <c r="K159" s="14">
        <v>23</v>
      </c>
      <c r="L159" s="13">
        <v>1</v>
      </c>
      <c r="M159" s="13">
        <v>7.3999999999999996E-2</v>
      </c>
      <c r="N159" s="15">
        <v>7.3999999999999996E-2</v>
      </c>
    </row>
    <row r="160" spans="1:14" ht="13.5" x14ac:dyDescent="0.25">
      <c r="A160" s="110"/>
      <c r="B160" s="11" t="s">
        <v>14</v>
      </c>
      <c r="C160" s="12">
        <v>31</v>
      </c>
      <c r="D160" s="13">
        <v>0.93899999999999995</v>
      </c>
      <c r="E160" s="13">
        <v>0.124</v>
      </c>
      <c r="F160" s="13">
        <v>0.1</v>
      </c>
      <c r="G160" s="14">
        <v>2</v>
      </c>
      <c r="H160" s="13">
        <v>6.0999999999999999E-2</v>
      </c>
      <c r="I160" s="13">
        <v>3.3000000000000002E-2</v>
      </c>
      <c r="J160" s="13">
        <v>6.0000000000000001E-3</v>
      </c>
      <c r="K160" s="14">
        <v>33</v>
      </c>
      <c r="L160" s="13">
        <v>1</v>
      </c>
      <c r="M160" s="13">
        <v>0.106</v>
      </c>
      <c r="N160" s="15">
        <v>0.106</v>
      </c>
    </row>
    <row r="161" spans="1:14" ht="13.5" x14ac:dyDescent="0.25">
      <c r="A161" s="110"/>
      <c r="B161" s="11" t="s">
        <v>10</v>
      </c>
      <c r="C161" s="16">
        <v>11</v>
      </c>
      <c r="D161" s="17">
        <v>0.73299999999999998</v>
      </c>
      <c r="E161" s="17">
        <v>4.3999999999999997E-2</v>
      </c>
      <c r="F161" s="17">
        <v>3.5000000000000003E-2</v>
      </c>
      <c r="G161" s="18">
        <v>4</v>
      </c>
      <c r="H161" s="17">
        <v>0.26700000000000002</v>
      </c>
      <c r="I161" s="17">
        <v>6.7000000000000004E-2</v>
      </c>
      <c r="J161" s="17">
        <v>1.2999999999999999E-2</v>
      </c>
      <c r="K161" s="18">
        <v>15</v>
      </c>
      <c r="L161" s="17">
        <v>1</v>
      </c>
      <c r="M161" s="17">
        <v>4.8000000000000001E-2</v>
      </c>
      <c r="N161" s="19">
        <v>4.8000000000000001E-2</v>
      </c>
    </row>
    <row r="162" spans="1:14" ht="13.5" x14ac:dyDescent="0.25">
      <c r="A162" s="110"/>
      <c r="B162" s="11" t="s">
        <v>104</v>
      </c>
      <c r="C162" s="12">
        <v>3</v>
      </c>
      <c r="D162" s="13">
        <v>1</v>
      </c>
      <c r="E162" s="13">
        <v>1.2E-2</v>
      </c>
      <c r="F162" s="13">
        <v>0.01</v>
      </c>
      <c r="G162" s="14">
        <v>0</v>
      </c>
      <c r="H162" s="13">
        <v>0</v>
      </c>
      <c r="I162" s="13">
        <v>0</v>
      </c>
      <c r="J162" s="13">
        <v>0</v>
      </c>
      <c r="K162" s="14">
        <v>3</v>
      </c>
      <c r="L162" s="13">
        <v>1</v>
      </c>
      <c r="M162" s="13">
        <v>0.01</v>
      </c>
      <c r="N162" s="15">
        <v>0.01</v>
      </c>
    </row>
    <row r="163" spans="1:14" ht="13.5" x14ac:dyDescent="0.25">
      <c r="A163" s="110"/>
      <c r="B163" s="189"/>
      <c r="C163" s="16"/>
      <c r="D163" s="17"/>
      <c r="E163" s="17"/>
      <c r="F163" s="17"/>
      <c r="G163" s="18"/>
      <c r="H163" s="17"/>
      <c r="I163" s="17"/>
      <c r="J163" s="17"/>
      <c r="K163" s="18"/>
      <c r="L163" s="17"/>
      <c r="M163" s="17"/>
      <c r="N163" s="19"/>
    </row>
    <row r="164" spans="1:14" ht="14.25" thickBot="1" x14ac:dyDescent="0.3">
      <c r="A164" s="111"/>
      <c r="B164" s="20" t="s">
        <v>6</v>
      </c>
      <c r="C164" s="21">
        <v>250</v>
      </c>
      <c r="D164" s="22">
        <v>0.80600000000000005</v>
      </c>
      <c r="E164" s="22">
        <v>1</v>
      </c>
      <c r="F164" s="22">
        <v>0.80600000000000005</v>
      </c>
      <c r="G164" s="23">
        <v>60</v>
      </c>
      <c r="H164" s="22">
        <v>0.19400000000000001</v>
      </c>
      <c r="I164" s="22">
        <v>1</v>
      </c>
      <c r="J164" s="22">
        <v>0.19400000000000001</v>
      </c>
      <c r="K164" s="23">
        <v>310</v>
      </c>
      <c r="L164" s="22">
        <v>1</v>
      </c>
      <c r="M164" s="22">
        <v>1</v>
      </c>
      <c r="N164" s="24">
        <v>1</v>
      </c>
    </row>
    <row r="165" spans="1:14" ht="12.75" thickBot="1" x14ac:dyDescent="0.25">
      <c r="A165"/>
      <c r="B165"/>
      <c r="C165"/>
      <c r="D165"/>
      <c r="E165"/>
      <c r="F165" s="102" t="s">
        <v>32</v>
      </c>
      <c r="G165" s="102"/>
      <c r="H165" s="102"/>
      <c r="I165" s="102"/>
      <c r="J165" s="102" t="s">
        <v>31</v>
      </c>
      <c r="K165"/>
      <c r="L165"/>
      <c r="M165"/>
      <c r="N165"/>
    </row>
    <row r="166" spans="1:14" x14ac:dyDescent="0.2">
      <c r="A166" s="116" t="s">
        <v>0</v>
      </c>
      <c r="B166" s="116"/>
      <c r="C166" s="330" t="s">
        <v>97</v>
      </c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</row>
    <row r="167" spans="1:14" x14ac:dyDescent="0.2">
      <c r="A167" s="117"/>
      <c r="B167" s="117"/>
      <c r="C167" s="331" t="s">
        <v>32</v>
      </c>
      <c r="D167" s="332"/>
      <c r="E167" s="332"/>
      <c r="F167" s="332"/>
      <c r="G167" s="332" t="s">
        <v>31</v>
      </c>
      <c r="H167" s="332"/>
      <c r="I167" s="332"/>
      <c r="J167" s="332"/>
      <c r="K167" s="332" t="s">
        <v>6</v>
      </c>
      <c r="L167" s="332"/>
      <c r="M167" s="332"/>
      <c r="N167" s="333"/>
    </row>
    <row r="168" spans="1:14" ht="12.75" thickBot="1" x14ac:dyDescent="0.25">
      <c r="A168" s="118"/>
      <c r="B168" s="118"/>
      <c r="C168" s="3" t="s">
        <v>7</v>
      </c>
      <c r="D168" s="4" t="s">
        <v>36</v>
      </c>
      <c r="E168" s="4" t="s">
        <v>37</v>
      </c>
      <c r="F168" s="4" t="s">
        <v>35</v>
      </c>
      <c r="G168" s="4" t="s">
        <v>7</v>
      </c>
      <c r="H168" s="4" t="s">
        <v>36</v>
      </c>
      <c r="I168" s="4" t="s">
        <v>37</v>
      </c>
      <c r="J168" s="4" t="s">
        <v>35</v>
      </c>
      <c r="K168" s="4" t="s">
        <v>7</v>
      </c>
      <c r="L168" s="4" t="s">
        <v>36</v>
      </c>
      <c r="M168" s="4" t="s">
        <v>37</v>
      </c>
      <c r="N168" s="5" t="s">
        <v>35</v>
      </c>
    </row>
    <row r="169" spans="1:14" ht="13.5" x14ac:dyDescent="0.25">
      <c r="A169" s="109" t="s">
        <v>34</v>
      </c>
      <c r="B169" s="6" t="s">
        <v>8</v>
      </c>
      <c r="C169" s="7">
        <v>15</v>
      </c>
      <c r="D169" s="8">
        <v>0.88200000000000001</v>
      </c>
      <c r="E169" s="8">
        <v>5.1999999999999998E-2</v>
      </c>
      <c r="F169" s="8">
        <v>4.5999999999999999E-2</v>
      </c>
      <c r="G169" s="9">
        <v>2</v>
      </c>
      <c r="H169" s="8">
        <v>0.11799999999999999</v>
      </c>
      <c r="I169" s="8">
        <v>5.7000000000000002E-2</v>
      </c>
      <c r="J169" s="8">
        <v>6.0000000000000001E-3</v>
      </c>
      <c r="K169" s="9">
        <v>17</v>
      </c>
      <c r="L169" s="8">
        <v>1</v>
      </c>
      <c r="M169" s="8">
        <v>5.1999999999999998E-2</v>
      </c>
      <c r="N169" s="10">
        <v>5.1999999999999998E-2</v>
      </c>
    </row>
    <row r="170" spans="1:14" ht="13.5" x14ac:dyDescent="0.25">
      <c r="A170" s="110"/>
      <c r="B170" s="11" t="s">
        <v>9</v>
      </c>
      <c r="C170" s="12">
        <v>8</v>
      </c>
      <c r="D170" s="13">
        <v>1</v>
      </c>
      <c r="E170" s="13">
        <v>2.7E-2</v>
      </c>
      <c r="F170" s="13">
        <v>2.5000000000000001E-2</v>
      </c>
      <c r="G170" s="14">
        <v>0</v>
      </c>
      <c r="H170" s="13">
        <v>0</v>
      </c>
      <c r="I170" s="13">
        <v>0</v>
      </c>
      <c r="J170" s="13">
        <v>0</v>
      </c>
      <c r="K170" s="14">
        <v>8</v>
      </c>
      <c r="L170" s="13">
        <v>1</v>
      </c>
      <c r="M170" s="13">
        <v>2.5000000000000001E-2</v>
      </c>
      <c r="N170" s="15">
        <v>2.5000000000000001E-2</v>
      </c>
    </row>
    <row r="171" spans="1:14" ht="13.5" x14ac:dyDescent="0.25">
      <c r="A171" s="110"/>
      <c r="B171" s="11" t="s">
        <v>19</v>
      </c>
      <c r="C171" s="12">
        <v>8</v>
      </c>
      <c r="D171" s="13">
        <v>1</v>
      </c>
      <c r="E171" s="13">
        <v>2.7E-2</v>
      </c>
      <c r="F171" s="13">
        <v>2.5000000000000001E-2</v>
      </c>
      <c r="G171" s="14">
        <v>0</v>
      </c>
      <c r="H171" s="13">
        <v>0</v>
      </c>
      <c r="I171" s="13">
        <v>0</v>
      </c>
      <c r="J171" s="13">
        <v>0</v>
      </c>
      <c r="K171" s="14">
        <v>8</v>
      </c>
      <c r="L171" s="13">
        <v>1</v>
      </c>
      <c r="M171" s="13">
        <v>2.5000000000000001E-2</v>
      </c>
      <c r="N171" s="15">
        <v>2.5000000000000001E-2</v>
      </c>
    </row>
    <row r="172" spans="1:14" ht="13.5" x14ac:dyDescent="0.25">
      <c r="A172" s="110"/>
      <c r="B172" s="11" t="s">
        <v>11</v>
      </c>
      <c r="C172" s="12">
        <v>0</v>
      </c>
      <c r="D172" s="13">
        <v>0</v>
      </c>
      <c r="E172" s="13">
        <v>0</v>
      </c>
      <c r="F172" s="13">
        <v>0</v>
      </c>
      <c r="G172" s="14">
        <v>0</v>
      </c>
      <c r="H172" s="13">
        <v>0</v>
      </c>
      <c r="I172" s="13">
        <v>0</v>
      </c>
      <c r="J172" s="13">
        <v>0</v>
      </c>
      <c r="K172" s="14">
        <v>0</v>
      </c>
      <c r="L172" s="13">
        <v>0</v>
      </c>
      <c r="M172" s="13">
        <v>0</v>
      </c>
      <c r="N172" s="15">
        <v>0</v>
      </c>
    </row>
    <row r="173" spans="1:14" ht="13.5" x14ac:dyDescent="0.25">
      <c r="A173" s="110"/>
      <c r="B173" s="11" t="s">
        <v>13</v>
      </c>
      <c r="C173" s="12">
        <v>5</v>
      </c>
      <c r="D173" s="13">
        <v>1</v>
      </c>
      <c r="E173" s="13">
        <v>1.7000000000000001E-2</v>
      </c>
      <c r="F173" s="13">
        <v>1.4999999999999999E-2</v>
      </c>
      <c r="G173" s="14">
        <v>0</v>
      </c>
      <c r="H173" s="13">
        <v>0</v>
      </c>
      <c r="I173" s="13">
        <v>0</v>
      </c>
      <c r="J173" s="13">
        <v>0</v>
      </c>
      <c r="K173" s="14">
        <v>5</v>
      </c>
      <c r="L173" s="13">
        <v>1</v>
      </c>
      <c r="M173" s="13">
        <v>1.4999999999999999E-2</v>
      </c>
      <c r="N173" s="15">
        <v>1.4999999999999999E-2</v>
      </c>
    </row>
    <row r="174" spans="1:14" ht="13.5" x14ac:dyDescent="0.25">
      <c r="A174" s="110"/>
      <c r="B174" s="11" t="s">
        <v>15</v>
      </c>
      <c r="C174" s="12">
        <v>6</v>
      </c>
      <c r="D174" s="13">
        <v>0.85699999999999998</v>
      </c>
      <c r="E174" s="13">
        <v>2.1000000000000001E-2</v>
      </c>
      <c r="F174" s="13">
        <v>1.7999999999999999E-2</v>
      </c>
      <c r="G174" s="14">
        <v>1</v>
      </c>
      <c r="H174" s="13">
        <v>0.14299999999999999</v>
      </c>
      <c r="I174" s="13">
        <v>2.9000000000000001E-2</v>
      </c>
      <c r="J174" s="13">
        <v>3.0000000000000001E-3</v>
      </c>
      <c r="K174" s="14">
        <v>7</v>
      </c>
      <c r="L174" s="13">
        <v>1</v>
      </c>
      <c r="M174" s="13">
        <v>2.1000000000000001E-2</v>
      </c>
      <c r="N174" s="15">
        <v>2.1000000000000001E-2</v>
      </c>
    </row>
    <row r="175" spans="1:14" ht="13.5" x14ac:dyDescent="0.25">
      <c r="A175" s="110"/>
      <c r="B175" s="11" t="s">
        <v>16</v>
      </c>
      <c r="C175" s="12">
        <v>10</v>
      </c>
      <c r="D175" s="13">
        <v>0.90900000000000003</v>
      </c>
      <c r="E175" s="13">
        <v>3.4000000000000002E-2</v>
      </c>
      <c r="F175" s="13">
        <v>3.1E-2</v>
      </c>
      <c r="G175" s="14">
        <v>1</v>
      </c>
      <c r="H175" s="13">
        <v>9.0999999999999998E-2</v>
      </c>
      <c r="I175" s="13">
        <v>2.9000000000000001E-2</v>
      </c>
      <c r="J175" s="13">
        <v>3.0000000000000001E-3</v>
      </c>
      <c r="K175" s="14">
        <v>11</v>
      </c>
      <c r="L175" s="13">
        <v>1</v>
      </c>
      <c r="M175" s="13">
        <v>3.4000000000000002E-2</v>
      </c>
      <c r="N175" s="15">
        <v>3.4000000000000002E-2</v>
      </c>
    </row>
    <row r="176" spans="1:14" ht="13.5" x14ac:dyDescent="0.25">
      <c r="A176" s="110"/>
      <c r="B176" s="11" t="s">
        <v>17</v>
      </c>
      <c r="C176" s="12">
        <v>5</v>
      </c>
      <c r="D176" s="13">
        <v>0.71399999999999997</v>
      </c>
      <c r="E176" s="13">
        <v>1.7000000000000001E-2</v>
      </c>
      <c r="F176" s="13">
        <v>1.4999999999999999E-2</v>
      </c>
      <c r="G176" s="14">
        <v>2</v>
      </c>
      <c r="H176" s="13">
        <v>0.28599999999999998</v>
      </c>
      <c r="I176" s="13">
        <v>5.7000000000000002E-2</v>
      </c>
      <c r="J176" s="13">
        <v>6.0000000000000001E-3</v>
      </c>
      <c r="K176" s="14">
        <v>7</v>
      </c>
      <c r="L176" s="13">
        <v>1</v>
      </c>
      <c r="M176" s="13">
        <v>2.1000000000000001E-2</v>
      </c>
      <c r="N176" s="15">
        <v>2.1000000000000001E-2</v>
      </c>
    </row>
    <row r="177" spans="1:14" ht="13.5" x14ac:dyDescent="0.25">
      <c r="A177" s="110"/>
      <c r="B177" s="11" t="s">
        <v>12</v>
      </c>
      <c r="C177" s="12">
        <v>56</v>
      </c>
      <c r="D177" s="13">
        <v>0.90300000000000002</v>
      </c>
      <c r="E177" s="13">
        <v>0.192</v>
      </c>
      <c r="F177" s="13">
        <v>0.17199999999999999</v>
      </c>
      <c r="G177" s="14">
        <v>6</v>
      </c>
      <c r="H177" s="13">
        <v>9.7000000000000003E-2</v>
      </c>
      <c r="I177" s="13">
        <v>0.17100000000000001</v>
      </c>
      <c r="J177" s="13">
        <v>1.7999999999999999E-2</v>
      </c>
      <c r="K177" s="14">
        <v>62</v>
      </c>
      <c r="L177" s="13">
        <v>1</v>
      </c>
      <c r="M177" s="13">
        <v>0.19</v>
      </c>
      <c r="N177" s="15">
        <v>0.19</v>
      </c>
    </row>
    <row r="178" spans="1:14" ht="13.5" x14ac:dyDescent="0.25">
      <c r="A178" s="110"/>
      <c r="B178" s="11" t="s">
        <v>18</v>
      </c>
      <c r="C178" s="12">
        <v>11</v>
      </c>
      <c r="D178" s="13">
        <v>0.91700000000000004</v>
      </c>
      <c r="E178" s="13">
        <v>3.7999999999999999E-2</v>
      </c>
      <c r="F178" s="13">
        <v>3.4000000000000002E-2</v>
      </c>
      <c r="G178" s="14">
        <v>1</v>
      </c>
      <c r="H178" s="13">
        <v>8.3000000000000004E-2</v>
      </c>
      <c r="I178" s="13">
        <v>2.9000000000000001E-2</v>
      </c>
      <c r="J178" s="13">
        <v>3.0000000000000001E-3</v>
      </c>
      <c r="K178" s="14">
        <v>12</v>
      </c>
      <c r="L178" s="13">
        <v>1</v>
      </c>
      <c r="M178" s="13">
        <v>3.6999999999999998E-2</v>
      </c>
      <c r="N178" s="15">
        <v>3.6999999999999998E-2</v>
      </c>
    </row>
    <row r="179" spans="1:14" ht="13.5" x14ac:dyDescent="0.25">
      <c r="A179" s="110"/>
      <c r="B179" s="11" t="s">
        <v>20</v>
      </c>
      <c r="C179" s="12">
        <v>10</v>
      </c>
      <c r="D179" s="13">
        <v>1</v>
      </c>
      <c r="E179" s="13">
        <v>3.4000000000000002E-2</v>
      </c>
      <c r="F179" s="13">
        <v>3.1E-2</v>
      </c>
      <c r="G179" s="14">
        <v>0</v>
      </c>
      <c r="H179" s="13">
        <v>0</v>
      </c>
      <c r="I179" s="13">
        <v>0</v>
      </c>
      <c r="J179" s="13">
        <v>0</v>
      </c>
      <c r="K179" s="14">
        <v>10</v>
      </c>
      <c r="L179" s="13">
        <v>1</v>
      </c>
      <c r="M179" s="13">
        <v>3.1E-2</v>
      </c>
      <c r="N179" s="15">
        <v>3.1E-2</v>
      </c>
    </row>
    <row r="180" spans="1:14" ht="13.5" x14ac:dyDescent="0.25">
      <c r="A180" s="110"/>
      <c r="B180" s="11" t="s">
        <v>21</v>
      </c>
      <c r="C180" s="12">
        <v>19</v>
      </c>
      <c r="D180" s="13">
        <v>0.90500000000000003</v>
      </c>
      <c r="E180" s="13">
        <v>6.5000000000000002E-2</v>
      </c>
      <c r="F180" s="13">
        <v>5.8000000000000003E-2</v>
      </c>
      <c r="G180" s="14">
        <v>2</v>
      </c>
      <c r="H180" s="13">
        <v>9.5000000000000001E-2</v>
      </c>
      <c r="I180" s="13">
        <v>5.7000000000000002E-2</v>
      </c>
      <c r="J180" s="13">
        <v>6.0000000000000001E-3</v>
      </c>
      <c r="K180" s="14">
        <v>21</v>
      </c>
      <c r="L180" s="13">
        <v>1</v>
      </c>
      <c r="M180" s="13">
        <v>6.4000000000000001E-2</v>
      </c>
      <c r="N180" s="15">
        <v>6.4000000000000001E-2</v>
      </c>
    </row>
    <row r="181" spans="1:14" ht="13.5" x14ac:dyDescent="0.25">
      <c r="A181" s="110"/>
      <c r="B181" s="11" t="s">
        <v>22</v>
      </c>
      <c r="C181" s="12">
        <v>2</v>
      </c>
      <c r="D181" s="13">
        <v>0.5</v>
      </c>
      <c r="E181" s="13">
        <v>7.0000000000000001E-3</v>
      </c>
      <c r="F181" s="13">
        <v>6.0000000000000001E-3</v>
      </c>
      <c r="G181" s="14">
        <v>2</v>
      </c>
      <c r="H181" s="13">
        <v>0.5</v>
      </c>
      <c r="I181" s="13">
        <v>5.7000000000000002E-2</v>
      </c>
      <c r="J181" s="13">
        <v>6.0000000000000001E-3</v>
      </c>
      <c r="K181" s="14">
        <v>4</v>
      </c>
      <c r="L181" s="13">
        <v>1</v>
      </c>
      <c r="M181" s="13">
        <v>1.2E-2</v>
      </c>
      <c r="N181" s="15">
        <v>1.2E-2</v>
      </c>
    </row>
    <row r="182" spans="1:14" ht="13.5" x14ac:dyDescent="0.25">
      <c r="A182" s="110"/>
      <c r="B182" s="11" t="s">
        <v>23</v>
      </c>
      <c r="C182" s="12">
        <v>3</v>
      </c>
      <c r="D182" s="13">
        <v>0.75</v>
      </c>
      <c r="E182" s="13">
        <v>0.01</v>
      </c>
      <c r="F182" s="13">
        <v>8.9999999999999993E-3</v>
      </c>
      <c r="G182" s="14">
        <v>1</v>
      </c>
      <c r="H182" s="13">
        <v>0.25</v>
      </c>
      <c r="I182" s="13">
        <v>2.9000000000000001E-2</v>
      </c>
      <c r="J182" s="13">
        <v>3.0000000000000001E-3</v>
      </c>
      <c r="K182" s="14">
        <v>4</v>
      </c>
      <c r="L182" s="13">
        <v>1</v>
      </c>
      <c r="M182" s="13">
        <v>1.2E-2</v>
      </c>
      <c r="N182" s="15">
        <v>1.2E-2</v>
      </c>
    </row>
    <row r="183" spans="1:14" ht="13.5" x14ac:dyDescent="0.25">
      <c r="A183" s="110"/>
      <c r="B183" s="11" t="s">
        <v>29</v>
      </c>
      <c r="C183" s="12">
        <v>3</v>
      </c>
      <c r="D183" s="13">
        <v>1</v>
      </c>
      <c r="E183" s="13">
        <v>0.01</v>
      </c>
      <c r="F183" s="13">
        <v>8.9999999999999993E-3</v>
      </c>
      <c r="G183" s="14">
        <v>0</v>
      </c>
      <c r="H183" s="13">
        <v>0</v>
      </c>
      <c r="I183" s="13">
        <v>0</v>
      </c>
      <c r="J183" s="13">
        <v>0</v>
      </c>
      <c r="K183" s="14">
        <v>3</v>
      </c>
      <c r="L183" s="13">
        <v>1</v>
      </c>
      <c r="M183" s="13">
        <v>8.9999999999999993E-3</v>
      </c>
      <c r="N183" s="15">
        <v>8.9999999999999993E-3</v>
      </c>
    </row>
    <row r="184" spans="1:14" ht="13.5" x14ac:dyDescent="0.25">
      <c r="A184" s="110"/>
      <c r="B184" s="11" t="s">
        <v>24</v>
      </c>
      <c r="C184" s="12">
        <v>17</v>
      </c>
      <c r="D184" s="13">
        <v>0.89500000000000002</v>
      </c>
      <c r="E184" s="13">
        <v>5.8000000000000003E-2</v>
      </c>
      <c r="F184" s="13">
        <v>5.1999999999999998E-2</v>
      </c>
      <c r="G184" s="14">
        <v>2</v>
      </c>
      <c r="H184" s="13">
        <v>0.105</v>
      </c>
      <c r="I184" s="13">
        <v>5.7000000000000002E-2</v>
      </c>
      <c r="J184" s="13">
        <v>6.0000000000000001E-3</v>
      </c>
      <c r="K184" s="14">
        <v>19</v>
      </c>
      <c r="L184" s="13">
        <v>1</v>
      </c>
      <c r="M184" s="13">
        <v>5.8000000000000003E-2</v>
      </c>
      <c r="N184" s="15">
        <v>5.8000000000000003E-2</v>
      </c>
    </row>
    <row r="185" spans="1:14" ht="13.5" x14ac:dyDescent="0.25">
      <c r="A185" s="110"/>
      <c r="B185" s="11" t="s">
        <v>25</v>
      </c>
      <c r="C185" s="12">
        <v>5</v>
      </c>
      <c r="D185" s="13">
        <v>0.83299999999999996</v>
      </c>
      <c r="E185" s="13">
        <v>1.7000000000000001E-2</v>
      </c>
      <c r="F185" s="13">
        <v>1.4999999999999999E-2</v>
      </c>
      <c r="G185" s="14">
        <v>1</v>
      </c>
      <c r="H185" s="13">
        <v>0.16700000000000001</v>
      </c>
      <c r="I185" s="13">
        <v>2.9000000000000001E-2</v>
      </c>
      <c r="J185" s="13">
        <v>3.0000000000000001E-3</v>
      </c>
      <c r="K185" s="14">
        <v>6</v>
      </c>
      <c r="L185" s="13">
        <v>1</v>
      </c>
      <c r="M185" s="13">
        <v>1.7999999999999999E-2</v>
      </c>
      <c r="N185" s="15">
        <v>1.7999999999999999E-2</v>
      </c>
    </row>
    <row r="186" spans="1:14" ht="13.5" x14ac:dyDescent="0.25">
      <c r="A186" s="110"/>
      <c r="B186" s="11" t="s">
        <v>26</v>
      </c>
      <c r="C186" s="12">
        <v>5</v>
      </c>
      <c r="D186" s="13">
        <v>1</v>
      </c>
      <c r="E186" s="13">
        <v>1.7000000000000001E-2</v>
      </c>
      <c r="F186" s="13">
        <v>1.4999999999999999E-2</v>
      </c>
      <c r="G186" s="14">
        <v>0</v>
      </c>
      <c r="H186" s="13">
        <v>0</v>
      </c>
      <c r="I186" s="13">
        <v>0</v>
      </c>
      <c r="J186" s="13">
        <v>0</v>
      </c>
      <c r="K186" s="14">
        <v>5</v>
      </c>
      <c r="L186" s="13">
        <v>1</v>
      </c>
      <c r="M186" s="13">
        <v>1.4999999999999999E-2</v>
      </c>
      <c r="N186" s="15">
        <v>1.4999999999999999E-2</v>
      </c>
    </row>
    <row r="187" spans="1:14" ht="13.5" x14ac:dyDescent="0.25">
      <c r="A187" s="110"/>
      <c r="B187" s="11" t="s">
        <v>27</v>
      </c>
      <c r="C187" s="12">
        <v>36</v>
      </c>
      <c r="D187" s="13">
        <v>0.878</v>
      </c>
      <c r="E187" s="13">
        <v>0.124</v>
      </c>
      <c r="F187" s="13">
        <v>0.11</v>
      </c>
      <c r="G187" s="14">
        <v>5</v>
      </c>
      <c r="H187" s="13">
        <v>0.122</v>
      </c>
      <c r="I187" s="13">
        <v>0.14299999999999999</v>
      </c>
      <c r="J187" s="13">
        <v>1.4999999999999999E-2</v>
      </c>
      <c r="K187" s="14">
        <v>41</v>
      </c>
      <c r="L187" s="13">
        <v>1</v>
      </c>
      <c r="M187" s="13">
        <v>0.126</v>
      </c>
      <c r="N187" s="15">
        <v>0.126</v>
      </c>
    </row>
    <row r="188" spans="1:14" ht="13.5" x14ac:dyDescent="0.25">
      <c r="A188" s="110"/>
      <c r="B188" s="11" t="s">
        <v>28</v>
      </c>
      <c r="C188" s="12">
        <v>19</v>
      </c>
      <c r="D188" s="13">
        <v>0.82599999999999996</v>
      </c>
      <c r="E188" s="13">
        <v>6.5000000000000002E-2</v>
      </c>
      <c r="F188" s="13">
        <v>5.8000000000000003E-2</v>
      </c>
      <c r="G188" s="14">
        <v>4</v>
      </c>
      <c r="H188" s="13">
        <v>0.17399999999999999</v>
      </c>
      <c r="I188" s="13">
        <v>0.114</v>
      </c>
      <c r="J188" s="13">
        <v>1.2E-2</v>
      </c>
      <c r="K188" s="14">
        <v>23</v>
      </c>
      <c r="L188" s="13">
        <v>1</v>
      </c>
      <c r="M188" s="13">
        <v>7.0999999999999994E-2</v>
      </c>
      <c r="N188" s="15">
        <v>7.0999999999999994E-2</v>
      </c>
    </row>
    <row r="189" spans="1:14" ht="13.5" x14ac:dyDescent="0.25">
      <c r="A189" s="110"/>
      <c r="B189" s="11" t="s">
        <v>14</v>
      </c>
      <c r="C189" s="12">
        <v>30</v>
      </c>
      <c r="D189" s="13">
        <v>0.88200000000000001</v>
      </c>
      <c r="E189" s="13">
        <v>0.10299999999999999</v>
      </c>
      <c r="F189" s="13">
        <v>9.1999999999999998E-2</v>
      </c>
      <c r="G189" s="14">
        <v>4</v>
      </c>
      <c r="H189" s="13">
        <v>0.11799999999999999</v>
      </c>
      <c r="I189" s="13">
        <v>0.114</v>
      </c>
      <c r="J189" s="13">
        <v>1.2E-2</v>
      </c>
      <c r="K189" s="14">
        <v>34</v>
      </c>
      <c r="L189" s="13">
        <v>1</v>
      </c>
      <c r="M189" s="13">
        <v>0.104</v>
      </c>
      <c r="N189" s="15">
        <v>0.104</v>
      </c>
    </row>
    <row r="190" spans="1:14" ht="13.5" x14ac:dyDescent="0.25">
      <c r="A190" s="110"/>
      <c r="B190" s="11" t="s">
        <v>10</v>
      </c>
      <c r="C190" s="16">
        <v>15</v>
      </c>
      <c r="D190" s="17">
        <v>0.93799999999999994</v>
      </c>
      <c r="E190" s="17">
        <v>5.1999999999999998E-2</v>
      </c>
      <c r="F190" s="17">
        <v>4.5999999999999999E-2</v>
      </c>
      <c r="G190" s="18">
        <v>1</v>
      </c>
      <c r="H190" s="17">
        <v>6.3E-2</v>
      </c>
      <c r="I190" s="17">
        <v>2.9000000000000001E-2</v>
      </c>
      <c r="J190" s="17">
        <v>3.0000000000000001E-3</v>
      </c>
      <c r="K190" s="18">
        <v>16</v>
      </c>
      <c r="L190" s="17">
        <v>1</v>
      </c>
      <c r="M190" s="17">
        <v>4.9000000000000002E-2</v>
      </c>
      <c r="N190" s="19">
        <v>4.9000000000000002E-2</v>
      </c>
    </row>
    <row r="191" spans="1:14" ht="13.5" x14ac:dyDescent="0.25">
      <c r="A191" s="110"/>
      <c r="B191" s="11" t="s">
        <v>104</v>
      </c>
      <c r="C191" s="12">
        <v>3</v>
      </c>
      <c r="D191" s="13">
        <v>1</v>
      </c>
      <c r="E191" s="13">
        <v>0.01</v>
      </c>
      <c r="F191" s="13">
        <v>8.9999999999999993E-3</v>
      </c>
      <c r="G191" s="14">
        <v>0</v>
      </c>
      <c r="H191" s="13">
        <v>0</v>
      </c>
      <c r="I191" s="13">
        <v>0</v>
      </c>
      <c r="J191" s="13">
        <v>0</v>
      </c>
      <c r="K191" s="14">
        <v>3</v>
      </c>
      <c r="L191" s="13">
        <v>1</v>
      </c>
      <c r="M191" s="13">
        <v>8.9999999999999993E-3</v>
      </c>
      <c r="N191" s="15">
        <v>8.9999999999999993E-3</v>
      </c>
    </row>
    <row r="192" spans="1:14" ht="13.5" x14ac:dyDescent="0.25">
      <c r="A192" s="110"/>
      <c r="B192" s="189"/>
      <c r="C192" s="16"/>
      <c r="D192" s="17"/>
      <c r="E192" s="17"/>
      <c r="F192" s="17"/>
      <c r="G192" s="18"/>
      <c r="H192" s="17"/>
      <c r="I192" s="17"/>
      <c r="J192" s="17"/>
      <c r="K192" s="18"/>
      <c r="L192" s="17"/>
      <c r="M192" s="17"/>
      <c r="N192" s="19"/>
    </row>
    <row r="193" spans="1:14" ht="14.25" thickBot="1" x14ac:dyDescent="0.3">
      <c r="A193" s="111"/>
      <c r="B193" s="20" t="s">
        <v>6</v>
      </c>
      <c r="C193" s="21">
        <v>291</v>
      </c>
      <c r="D193" s="22">
        <v>0.89300000000000002</v>
      </c>
      <c r="E193" s="22">
        <v>1</v>
      </c>
      <c r="F193" s="22">
        <v>0.89300000000000002</v>
      </c>
      <c r="G193" s="23">
        <v>35</v>
      </c>
      <c r="H193" s="22">
        <v>0.107</v>
      </c>
      <c r="I193" s="22">
        <v>1</v>
      </c>
      <c r="J193" s="22">
        <v>0.107</v>
      </c>
      <c r="K193" s="23">
        <v>326</v>
      </c>
      <c r="L193" s="22">
        <v>1</v>
      </c>
      <c r="M193" s="22">
        <v>1</v>
      </c>
      <c r="N193" s="24">
        <v>1</v>
      </c>
    </row>
    <row r="194" spans="1:14" ht="12.75" thickBot="1" x14ac:dyDescent="0.25">
      <c r="A194"/>
      <c r="B194"/>
      <c r="C194"/>
      <c r="D194"/>
      <c r="E194"/>
      <c r="F194" s="102" t="s">
        <v>32</v>
      </c>
      <c r="G194" s="102"/>
      <c r="H194" s="102"/>
      <c r="I194" s="102"/>
      <c r="J194" s="102" t="s">
        <v>31</v>
      </c>
      <c r="K194"/>
      <c r="L194"/>
      <c r="M194"/>
      <c r="N194"/>
    </row>
    <row r="195" spans="1:14" x14ac:dyDescent="0.2">
      <c r="A195" s="116" t="s">
        <v>0</v>
      </c>
      <c r="B195" s="116"/>
      <c r="C195" s="330" t="s">
        <v>98</v>
      </c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</row>
    <row r="196" spans="1:14" x14ac:dyDescent="0.2">
      <c r="A196" s="117"/>
      <c r="B196" s="117"/>
      <c r="C196" s="331" t="s">
        <v>32</v>
      </c>
      <c r="D196" s="332"/>
      <c r="E196" s="332"/>
      <c r="F196" s="332"/>
      <c r="G196" s="332" t="s">
        <v>31</v>
      </c>
      <c r="H196" s="332"/>
      <c r="I196" s="332"/>
      <c r="J196" s="332"/>
      <c r="K196" s="332" t="s">
        <v>6</v>
      </c>
      <c r="L196" s="332"/>
      <c r="M196" s="332"/>
      <c r="N196" s="333"/>
    </row>
    <row r="197" spans="1:14" ht="12.75" thickBot="1" x14ac:dyDescent="0.25">
      <c r="A197" s="118"/>
      <c r="B197" s="118"/>
      <c r="C197" s="3" t="s">
        <v>7</v>
      </c>
      <c r="D197" s="4" t="s">
        <v>36</v>
      </c>
      <c r="E197" s="4" t="s">
        <v>37</v>
      </c>
      <c r="F197" s="4" t="s">
        <v>35</v>
      </c>
      <c r="G197" s="4" t="s">
        <v>7</v>
      </c>
      <c r="H197" s="4" t="s">
        <v>36</v>
      </c>
      <c r="I197" s="4" t="s">
        <v>37</v>
      </c>
      <c r="J197" s="4" t="s">
        <v>35</v>
      </c>
      <c r="K197" s="4" t="s">
        <v>7</v>
      </c>
      <c r="L197" s="4" t="s">
        <v>36</v>
      </c>
      <c r="M197" s="4" t="s">
        <v>37</v>
      </c>
      <c r="N197" s="5" t="s">
        <v>35</v>
      </c>
    </row>
    <row r="198" spans="1:14" ht="13.5" x14ac:dyDescent="0.25">
      <c r="A198" s="109" t="s">
        <v>34</v>
      </c>
      <c r="B198" s="6" t="s">
        <v>8</v>
      </c>
      <c r="C198" s="7">
        <v>1</v>
      </c>
      <c r="D198" s="8">
        <v>0.1</v>
      </c>
      <c r="E198" s="8">
        <v>1.0999999999999999E-2</v>
      </c>
      <c r="F198" s="8">
        <v>4.0000000000000001E-3</v>
      </c>
      <c r="G198" s="9">
        <v>9</v>
      </c>
      <c r="H198" s="8">
        <v>0.9</v>
      </c>
      <c r="I198" s="8">
        <v>5.7000000000000002E-2</v>
      </c>
      <c r="J198" s="8">
        <v>3.5999999999999997E-2</v>
      </c>
      <c r="K198" s="9">
        <v>10</v>
      </c>
      <c r="L198" s="8">
        <v>1</v>
      </c>
      <c r="M198" s="8">
        <v>0.04</v>
      </c>
      <c r="N198" s="10">
        <v>0.04</v>
      </c>
    </row>
    <row r="199" spans="1:14" ht="13.5" x14ac:dyDescent="0.25">
      <c r="A199" s="110"/>
      <c r="B199" s="11" t="s">
        <v>9</v>
      </c>
      <c r="C199" s="12">
        <v>3</v>
      </c>
      <c r="D199" s="13">
        <v>0.5</v>
      </c>
      <c r="E199" s="13">
        <v>3.4000000000000002E-2</v>
      </c>
      <c r="F199" s="13">
        <v>1.2E-2</v>
      </c>
      <c r="G199" s="14">
        <v>3</v>
      </c>
      <c r="H199" s="13">
        <v>0.5</v>
      </c>
      <c r="I199" s="13">
        <v>1.9E-2</v>
      </c>
      <c r="J199" s="13">
        <v>1.2E-2</v>
      </c>
      <c r="K199" s="14">
        <v>6</v>
      </c>
      <c r="L199" s="13">
        <v>1</v>
      </c>
      <c r="M199" s="13">
        <v>2.4E-2</v>
      </c>
      <c r="N199" s="15">
        <v>2.4E-2</v>
      </c>
    </row>
    <row r="200" spans="1:14" ht="13.5" x14ac:dyDescent="0.25">
      <c r="A200" s="110"/>
      <c r="B200" s="11" t="s">
        <v>19</v>
      </c>
      <c r="C200" s="12">
        <v>2</v>
      </c>
      <c r="D200" s="13">
        <v>0.4</v>
      </c>
      <c r="E200" s="13">
        <v>2.1999999999999999E-2</v>
      </c>
      <c r="F200" s="13">
        <v>8.0000000000000002E-3</v>
      </c>
      <c r="G200" s="14">
        <v>3</v>
      </c>
      <c r="H200" s="13">
        <v>0.6</v>
      </c>
      <c r="I200" s="13">
        <v>1.9E-2</v>
      </c>
      <c r="J200" s="13">
        <v>1.2E-2</v>
      </c>
      <c r="K200" s="14">
        <v>5</v>
      </c>
      <c r="L200" s="13">
        <v>1</v>
      </c>
      <c r="M200" s="13">
        <v>0.02</v>
      </c>
      <c r="N200" s="15">
        <v>0.02</v>
      </c>
    </row>
    <row r="201" spans="1:14" ht="13.5" x14ac:dyDescent="0.25">
      <c r="A201" s="110"/>
      <c r="B201" s="11" t="s">
        <v>11</v>
      </c>
      <c r="C201" s="12">
        <v>0</v>
      </c>
      <c r="D201" s="13">
        <v>0</v>
      </c>
      <c r="E201" s="13">
        <v>0</v>
      </c>
      <c r="F201" s="13">
        <v>0</v>
      </c>
      <c r="G201" s="14">
        <v>0</v>
      </c>
      <c r="H201" s="13">
        <v>0</v>
      </c>
      <c r="I201" s="13">
        <v>0</v>
      </c>
      <c r="J201" s="13">
        <v>0</v>
      </c>
      <c r="K201" s="14">
        <v>0</v>
      </c>
      <c r="L201" s="13">
        <v>0</v>
      </c>
      <c r="M201" s="13">
        <v>0</v>
      </c>
      <c r="N201" s="15">
        <v>0</v>
      </c>
    </row>
    <row r="202" spans="1:14" ht="13.5" x14ac:dyDescent="0.25">
      <c r="A202" s="110"/>
      <c r="B202" s="11" t="s">
        <v>13</v>
      </c>
      <c r="C202" s="12">
        <v>0</v>
      </c>
      <c r="D202" s="13">
        <v>0</v>
      </c>
      <c r="E202" s="13">
        <v>0</v>
      </c>
      <c r="F202" s="13">
        <v>0</v>
      </c>
      <c r="G202" s="14">
        <v>4</v>
      </c>
      <c r="H202" s="13">
        <v>1</v>
      </c>
      <c r="I202" s="13">
        <v>2.5000000000000001E-2</v>
      </c>
      <c r="J202" s="13">
        <v>1.6E-2</v>
      </c>
      <c r="K202" s="14">
        <v>4</v>
      </c>
      <c r="L202" s="13">
        <v>1</v>
      </c>
      <c r="M202" s="13">
        <v>1.6E-2</v>
      </c>
      <c r="N202" s="15">
        <v>1.6E-2</v>
      </c>
    </row>
    <row r="203" spans="1:14" ht="13.5" x14ac:dyDescent="0.25">
      <c r="A203" s="110"/>
      <c r="B203" s="11" t="s">
        <v>15</v>
      </c>
      <c r="C203" s="12">
        <v>1</v>
      </c>
      <c r="D203" s="13">
        <v>0.2</v>
      </c>
      <c r="E203" s="13">
        <v>1.0999999999999999E-2</v>
      </c>
      <c r="F203" s="13">
        <v>4.0000000000000001E-3</v>
      </c>
      <c r="G203" s="14">
        <v>4</v>
      </c>
      <c r="H203" s="13">
        <v>0.8</v>
      </c>
      <c r="I203" s="13">
        <v>2.5000000000000001E-2</v>
      </c>
      <c r="J203" s="13">
        <v>1.6E-2</v>
      </c>
      <c r="K203" s="14">
        <v>5</v>
      </c>
      <c r="L203" s="13">
        <v>1</v>
      </c>
      <c r="M203" s="13">
        <v>0.02</v>
      </c>
      <c r="N203" s="15">
        <v>0.02</v>
      </c>
    </row>
    <row r="204" spans="1:14" ht="13.5" x14ac:dyDescent="0.25">
      <c r="A204" s="110"/>
      <c r="B204" s="11" t="s">
        <v>16</v>
      </c>
      <c r="C204" s="12">
        <v>5</v>
      </c>
      <c r="D204" s="13">
        <v>0.55600000000000005</v>
      </c>
      <c r="E204" s="13">
        <v>5.6000000000000001E-2</v>
      </c>
      <c r="F204" s="13">
        <v>0.02</v>
      </c>
      <c r="G204" s="14">
        <v>4</v>
      </c>
      <c r="H204" s="13">
        <v>0.44400000000000001</v>
      </c>
      <c r="I204" s="13">
        <v>2.5000000000000001E-2</v>
      </c>
      <c r="J204" s="13">
        <v>1.6E-2</v>
      </c>
      <c r="K204" s="14">
        <v>9</v>
      </c>
      <c r="L204" s="13">
        <v>1</v>
      </c>
      <c r="M204" s="13">
        <v>3.5999999999999997E-2</v>
      </c>
      <c r="N204" s="15">
        <v>3.5999999999999997E-2</v>
      </c>
    </row>
    <row r="205" spans="1:14" ht="13.5" x14ac:dyDescent="0.25">
      <c r="A205" s="110"/>
      <c r="B205" s="11" t="s">
        <v>17</v>
      </c>
      <c r="C205" s="12">
        <v>2</v>
      </c>
      <c r="D205" s="13">
        <v>0.33300000000000002</v>
      </c>
      <c r="E205" s="13">
        <v>2.1999999999999999E-2</v>
      </c>
      <c r="F205" s="13">
        <v>8.0000000000000002E-3</v>
      </c>
      <c r="G205" s="14">
        <v>4</v>
      </c>
      <c r="H205" s="13">
        <v>0.66700000000000004</v>
      </c>
      <c r="I205" s="13">
        <v>2.5000000000000001E-2</v>
      </c>
      <c r="J205" s="13">
        <v>1.6E-2</v>
      </c>
      <c r="K205" s="14">
        <v>6</v>
      </c>
      <c r="L205" s="13">
        <v>1</v>
      </c>
      <c r="M205" s="13">
        <v>2.4E-2</v>
      </c>
      <c r="N205" s="15">
        <v>2.4E-2</v>
      </c>
    </row>
    <row r="206" spans="1:14" ht="13.5" x14ac:dyDescent="0.25">
      <c r="A206" s="110"/>
      <c r="B206" s="11" t="s">
        <v>12</v>
      </c>
      <c r="C206" s="12">
        <v>6</v>
      </c>
      <c r="D206" s="13">
        <v>0.13600000000000001</v>
      </c>
      <c r="E206" s="13">
        <v>6.7000000000000004E-2</v>
      </c>
      <c r="F206" s="13">
        <v>2.4E-2</v>
      </c>
      <c r="G206" s="14">
        <v>38</v>
      </c>
      <c r="H206" s="13">
        <v>0.86399999999999999</v>
      </c>
      <c r="I206" s="13">
        <v>0.24099999999999999</v>
      </c>
      <c r="J206" s="13">
        <v>0.154</v>
      </c>
      <c r="K206" s="14">
        <v>44</v>
      </c>
      <c r="L206" s="13">
        <v>1</v>
      </c>
      <c r="M206" s="13">
        <v>0.17799999999999999</v>
      </c>
      <c r="N206" s="15">
        <v>0.17799999999999999</v>
      </c>
    </row>
    <row r="207" spans="1:14" ht="13.5" x14ac:dyDescent="0.25">
      <c r="A207" s="110"/>
      <c r="B207" s="11" t="s">
        <v>18</v>
      </c>
      <c r="C207" s="12">
        <v>5</v>
      </c>
      <c r="D207" s="13">
        <v>1</v>
      </c>
      <c r="E207" s="13">
        <v>5.6000000000000001E-2</v>
      </c>
      <c r="F207" s="13">
        <v>0.02</v>
      </c>
      <c r="G207" s="14">
        <v>0</v>
      </c>
      <c r="H207" s="13">
        <v>0</v>
      </c>
      <c r="I207" s="13">
        <v>0</v>
      </c>
      <c r="J207" s="13">
        <v>0</v>
      </c>
      <c r="K207" s="14">
        <v>5</v>
      </c>
      <c r="L207" s="13">
        <v>1</v>
      </c>
      <c r="M207" s="13">
        <v>0.02</v>
      </c>
      <c r="N207" s="15">
        <v>0.02</v>
      </c>
    </row>
    <row r="208" spans="1:14" ht="13.5" x14ac:dyDescent="0.25">
      <c r="A208" s="110"/>
      <c r="B208" s="11" t="s">
        <v>20</v>
      </c>
      <c r="C208" s="12">
        <v>7</v>
      </c>
      <c r="D208" s="13">
        <v>1</v>
      </c>
      <c r="E208" s="13">
        <v>7.9000000000000001E-2</v>
      </c>
      <c r="F208" s="13">
        <v>2.8000000000000001E-2</v>
      </c>
      <c r="G208" s="14">
        <v>0</v>
      </c>
      <c r="H208" s="13">
        <v>0</v>
      </c>
      <c r="I208" s="13">
        <v>0</v>
      </c>
      <c r="J208" s="13">
        <v>0</v>
      </c>
      <c r="K208" s="14">
        <v>7</v>
      </c>
      <c r="L208" s="13">
        <v>1</v>
      </c>
      <c r="M208" s="13">
        <v>2.8000000000000001E-2</v>
      </c>
      <c r="N208" s="15">
        <v>2.8000000000000001E-2</v>
      </c>
    </row>
    <row r="209" spans="1:14" ht="13.5" x14ac:dyDescent="0.25">
      <c r="A209" s="110"/>
      <c r="B209" s="11" t="s">
        <v>21</v>
      </c>
      <c r="C209" s="12">
        <v>8</v>
      </c>
      <c r="D209" s="13">
        <v>0.57099999999999995</v>
      </c>
      <c r="E209" s="13">
        <v>0.09</v>
      </c>
      <c r="F209" s="13">
        <v>3.2000000000000001E-2</v>
      </c>
      <c r="G209" s="14">
        <v>6</v>
      </c>
      <c r="H209" s="13">
        <v>0.42899999999999999</v>
      </c>
      <c r="I209" s="13">
        <v>3.7999999999999999E-2</v>
      </c>
      <c r="J209" s="13">
        <v>2.4E-2</v>
      </c>
      <c r="K209" s="14">
        <v>14</v>
      </c>
      <c r="L209" s="13">
        <v>1</v>
      </c>
      <c r="M209" s="13">
        <v>5.7000000000000002E-2</v>
      </c>
      <c r="N209" s="15">
        <v>5.7000000000000002E-2</v>
      </c>
    </row>
    <row r="210" spans="1:14" ht="13.5" x14ac:dyDescent="0.25">
      <c r="A210" s="110"/>
      <c r="B210" s="11" t="s">
        <v>22</v>
      </c>
      <c r="C210" s="12">
        <v>0</v>
      </c>
      <c r="D210" s="13">
        <v>0</v>
      </c>
      <c r="E210" s="13">
        <v>0</v>
      </c>
      <c r="F210" s="13">
        <v>0</v>
      </c>
      <c r="G210" s="14">
        <v>4</v>
      </c>
      <c r="H210" s="13">
        <v>1</v>
      </c>
      <c r="I210" s="13">
        <v>2.5000000000000001E-2</v>
      </c>
      <c r="J210" s="13">
        <v>1.6E-2</v>
      </c>
      <c r="K210" s="14">
        <v>4</v>
      </c>
      <c r="L210" s="13">
        <v>1</v>
      </c>
      <c r="M210" s="13">
        <v>1.6E-2</v>
      </c>
      <c r="N210" s="15">
        <v>1.6E-2</v>
      </c>
    </row>
    <row r="211" spans="1:14" ht="13.5" x14ac:dyDescent="0.25">
      <c r="A211" s="110"/>
      <c r="B211" s="11" t="s">
        <v>23</v>
      </c>
      <c r="C211" s="12">
        <v>2</v>
      </c>
      <c r="D211" s="13">
        <v>0.66700000000000004</v>
      </c>
      <c r="E211" s="13">
        <v>2.1999999999999999E-2</v>
      </c>
      <c r="F211" s="13">
        <v>8.0000000000000002E-3</v>
      </c>
      <c r="G211" s="14">
        <v>1</v>
      </c>
      <c r="H211" s="13">
        <v>0.33300000000000002</v>
      </c>
      <c r="I211" s="13">
        <v>6.0000000000000001E-3</v>
      </c>
      <c r="J211" s="13">
        <v>4.0000000000000001E-3</v>
      </c>
      <c r="K211" s="14">
        <v>3</v>
      </c>
      <c r="L211" s="13">
        <v>1</v>
      </c>
      <c r="M211" s="13">
        <v>1.2E-2</v>
      </c>
      <c r="N211" s="15">
        <v>1.2E-2</v>
      </c>
    </row>
    <row r="212" spans="1:14" ht="13.5" x14ac:dyDescent="0.25">
      <c r="A212" s="110"/>
      <c r="B212" s="11" t="s">
        <v>29</v>
      </c>
      <c r="C212" s="12">
        <v>0</v>
      </c>
      <c r="D212" s="13">
        <v>0</v>
      </c>
      <c r="E212" s="13">
        <v>0</v>
      </c>
      <c r="F212" s="13">
        <v>0</v>
      </c>
      <c r="G212" s="14">
        <v>2</v>
      </c>
      <c r="H212" s="13">
        <v>1</v>
      </c>
      <c r="I212" s="13">
        <v>1.2999999999999999E-2</v>
      </c>
      <c r="J212" s="13">
        <v>8.0000000000000002E-3</v>
      </c>
      <c r="K212" s="14">
        <v>2</v>
      </c>
      <c r="L212" s="13">
        <v>1</v>
      </c>
      <c r="M212" s="13">
        <v>8.0000000000000002E-3</v>
      </c>
      <c r="N212" s="15">
        <v>8.0000000000000002E-3</v>
      </c>
    </row>
    <row r="213" spans="1:14" ht="13.5" x14ac:dyDescent="0.25">
      <c r="A213" s="110"/>
      <c r="B213" s="11" t="s">
        <v>24</v>
      </c>
      <c r="C213" s="12">
        <v>4</v>
      </c>
      <c r="D213" s="13">
        <v>0.222</v>
      </c>
      <c r="E213" s="13">
        <v>4.4999999999999998E-2</v>
      </c>
      <c r="F213" s="13">
        <v>1.6E-2</v>
      </c>
      <c r="G213" s="14">
        <v>14</v>
      </c>
      <c r="H213" s="13">
        <v>0.77800000000000002</v>
      </c>
      <c r="I213" s="13">
        <v>8.8999999999999996E-2</v>
      </c>
      <c r="J213" s="13">
        <v>5.7000000000000002E-2</v>
      </c>
      <c r="K213" s="14">
        <v>18</v>
      </c>
      <c r="L213" s="13">
        <v>1</v>
      </c>
      <c r="M213" s="13">
        <v>7.2999999999999995E-2</v>
      </c>
      <c r="N213" s="15">
        <v>7.2999999999999995E-2</v>
      </c>
    </row>
    <row r="214" spans="1:14" ht="13.5" x14ac:dyDescent="0.25">
      <c r="A214" s="110"/>
      <c r="B214" s="11" t="s">
        <v>25</v>
      </c>
      <c r="C214" s="12">
        <v>2</v>
      </c>
      <c r="D214" s="13">
        <v>0.5</v>
      </c>
      <c r="E214" s="13">
        <v>2.1999999999999999E-2</v>
      </c>
      <c r="F214" s="13">
        <v>8.0000000000000002E-3</v>
      </c>
      <c r="G214" s="14">
        <v>2</v>
      </c>
      <c r="H214" s="13">
        <v>0.5</v>
      </c>
      <c r="I214" s="13">
        <v>1.2999999999999999E-2</v>
      </c>
      <c r="J214" s="13">
        <v>8.0000000000000002E-3</v>
      </c>
      <c r="K214" s="14">
        <v>4</v>
      </c>
      <c r="L214" s="13">
        <v>1</v>
      </c>
      <c r="M214" s="13">
        <v>1.6E-2</v>
      </c>
      <c r="N214" s="15">
        <v>1.6E-2</v>
      </c>
    </row>
    <row r="215" spans="1:14" ht="13.5" x14ac:dyDescent="0.25">
      <c r="A215" s="110"/>
      <c r="B215" s="11" t="s">
        <v>26</v>
      </c>
      <c r="C215" s="12">
        <v>1</v>
      </c>
      <c r="D215" s="13">
        <v>0.5</v>
      </c>
      <c r="E215" s="13">
        <v>1.0999999999999999E-2</v>
      </c>
      <c r="F215" s="13">
        <v>4.0000000000000001E-3</v>
      </c>
      <c r="G215" s="14">
        <v>1</v>
      </c>
      <c r="H215" s="13">
        <v>0.5</v>
      </c>
      <c r="I215" s="13">
        <v>6.0000000000000001E-3</v>
      </c>
      <c r="J215" s="13">
        <v>4.0000000000000001E-3</v>
      </c>
      <c r="K215" s="14">
        <v>2</v>
      </c>
      <c r="L215" s="13">
        <v>1</v>
      </c>
      <c r="M215" s="13">
        <v>8.0000000000000002E-3</v>
      </c>
      <c r="N215" s="15">
        <v>8.0000000000000002E-3</v>
      </c>
    </row>
    <row r="216" spans="1:14" ht="13.5" x14ac:dyDescent="0.25">
      <c r="A216" s="110"/>
      <c r="B216" s="11" t="s">
        <v>27</v>
      </c>
      <c r="C216" s="12">
        <v>28</v>
      </c>
      <c r="D216" s="13">
        <v>0.7</v>
      </c>
      <c r="E216" s="13">
        <v>0.315</v>
      </c>
      <c r="F216" s="13">
        <v>0.113</v>
      </c>
      <c r="G216" s="14">
        <v>12</v>
      </c>
      <c r="H216" s="13">
        <v>0.3</v>
      </c>
      <c r="I216" s="13">
        <v>7.5999999999999998E-2</v>
      </c>
      <c r="J216" s="13">
        <v>4.9000000000000002E-2</v>
      </c>
      <c r="K216" s="14">
        <v>40</v>
      </c>
      <c r="L216" s="13">
        <v>1</v>
      </c>
      <c r="M216" s="13">
        <v>0.16200000000000001</v>
      </c>
      <c r="N216" s="15">
        <v>0.16200000000000001</v>
      </c>
    </row>
    <row r="217" spans="1:14" ht="13.5" x14ac:dyDescent="0.25">
      <c r="A217" s="110"/>
      <c r="B217" s="11" t="s">
        <v>28</v>
      </c>
      <c r="C217" s="12">
        <v>2</v>
      </c>
      <c r="D217" s="13">
        <v>9.0999999999999998E-2</v>
      </c>
      <c r="E217" s="13">
        <v>2.1999999999999999E-2</v>
      </c>
      <c r="F217" s="13">
        <v>8.0000000000000002E-3</v>
      </c>
      <c r="G217" s="14">
        <v>20</v>
      </c>
      <c r="H217" s="13">
        <v>0.90900000000000003</v>
      </c>
      <c r="I217" s="13">
        <v>0.127</v>
      </c>
      <c r="J217" s="13">
        <v>8.1000000000000003E-2</v>
      </c>
      <c r="K217" s="14">
        <v>22</v>
      </c>
      <c r="L217" s="13">
        <v>1</v>
      </c>
      <c r="M217" s="13">
        <v>8.8999999999999996E-2</v>
      </c>
      <c r="N217" s="15">
        <v>8.8999999999999996E-2</v>
      </c>
    </row>
    <row r="218" spans="1:14" ht="13.5" x14ac:dyDescent="0.25">
      <c r="A218" s="110"/>
      <c r="B218" s="11" t="s">
        <v>14</v>
      </c>
      <c r="C218" s="12">
        <v>7</v>
      </c>
      <c r="D218" s="13">
        <v>0.33300000000000002</v>
      </c>
      <c r="E218" s="13">
        <v>7.9000000000000001E-2</v>
      </c>
      <c r="F218" s="13">
        <v>2.8000000000000001E-2</v>
      </c>
      <c r="G218" s="14">
        <v>14</v>
      </c>
      <c r="H218" s="13">
        <v>0.66700000000000004</v>
      </c>
      <c r="I218" s="13">
        <v>8.8999999999999996E-2</v>
      </c>
      <c r="J218" s="13">
        <v>5.7000000000000002E-2</v>
      </c>
      <c r="K218" s="14">
        <v>21</v>
      </c>
      <c r="L218" s="13">
        <v>1</v>
      </c>
      <c r="M218" s="13">
        <v>8.5000000000000006E-2</v>
      </c>
      <c r="N218" s="15">
        <v>8.5000000000000006E-2</v>
      </c>
    </row>
    <row r="219" spans="1:14" ht="13.5" x14ac:dyDescent="0.25">
      <c r="A219" s="110"/>
      <c r="B219" s="11" t="s">
        <v>10</v>
      </c>
      <c r="C219" s="16">
        <v>3</v>
      </c>
      <c r="D219" s="17">
        <v>0.214</v>
      </c>
      <c r="E219" s="17">
        <v>3.4000000000000002E-2</v>
      </c>
      <c r="F219" s="17">
        <v>1.2E-2</v>
      </c>
      <c r="G219" s="18">
        <v>11</v>
      </c>
      <c r="H219" s="17">
        <v>0.78600000000000003</v>
      </c>
      <c r="I219" s="17">
        <v>7.0000000000000007E-2</v>
      </c>
      <c r="J219" s="17">
        <v>4.4999999999999998E-2</v>
      </c>
      <c r="K219" s="18">
        <v>14</v>
      </c>
      <c r="L219" s="17">
        <v>1</v>
      </c>
      <c r="M219" s="17">
        <v>5.7000000000000002E-2</v>
      </c>
      <c r="N219" s="19">
        <v>5.7000000000000002E-2</v>
      </c>
    </row>
    <row r="220" spans="1:14" ht="13.5" x14ac:dyDescent="0.25">
      <c r="A220" s="110"/>
      <c r="B220" s="11" t="s">
        <v>104</v>
      </c>
      <c r="C220" s="12">
        <v>0</v>
      </c>
      <c r="D220" s="13">
        <v>0</v>
      </c>
      <c r="E220" s="13">
        <v>0</v>
      </c>
      <c r="F220" s="13">
        <v>0</v>
      </c>
      <c r="G220" s="14">
        <v>2</v>
      </c>
      <c r="H220" s="13">
        <v>1</v>
      </c>
      <c r="I220" s="13">
        <v>1.2999999999999999E-2</v>
      </c>
      <c r="J220" s="13">
        <v>8.0000000000000002E-3</v>
      </c>
      <c r="K220" s="14">
        <v>2</v>
      </c>
      <c r="L220" s="13">
        <v>1</v>
      </c>
      <c r="M220" s="13">
        <v>8.0000000000000002E-3</v>
      </c>
      <c r="N220" s="15">
        <v>8.0000000000000002E-3</v>
      </c>
    </row>
    <row r="221" spans="1:14" ht="13.5" x14ac:dyDescent="0.25">
      <c r="A221" s="110"/>
      <c r="B221" s="189"/>
      <c r="C221" s="16"/>
      <c r="D221" s="17"/>
      <c r="E221" s="17"/>
      <c r="F221" s="17"/>
      <c r="G221" s="18"/>
      <c r="H221" s="17"/>
      <c r="I221" s="17"/>
      <c r="J221" s="17"/>
      <c r="K221" s="18"/>
      <c r="L221" s="17"/>
      <c r="M221" s="17"/>
      <c r="N221" s="19"/>
    </row>
    <row r="222" spans="1:14" ht="14.25" thickBot="1" x14ac:dyDescent="0.3">
      <c r="A222" s="111"/>
      <c r="B222" s="20" t="s">
        <v>6</v>
      </c>
      <c r="C222" s="21">
        <v>89</v>
      </c>
      <c r="D222" s="22">
        <v>0.36</v>
      </c>
      <c r="E222" s="22">
        <v>1</v>
      </c>
      <c r="F222" s="22">
        <v>0.36</v>
      </c>
      <c r="G222" s="23">
        <v>158</v>
      </c>
      <c r="H222" s="22">
        <v>0.64</v>
      </c>
      <c r="I222" s="22">
        <v>1</v>
      </c>
      <c r="J222" s="22">
        <v>0.64</v>
      </c>
      <c r="K222" s="23">
        <v>247</v>
      </c>
      <c r="L222" s="22">
        <v>1</v>
      </c>
      <c r="M222" s="22">
        <v>1</v>
      </c>
      <c r="N222" s="24">
        <v>1</v>
      </c>
    </row>
    <row r="223" spans="1:14" ht="12.75" thickBot="1" x14ac:dyDescent="0.25">
      <c r="A223"/>
      <c r="B223"/>
      <c r="C223"/>
      <c r="D223"/>
      <c r="E223"/>
      <c r="F223" s="102" t="s">
        <v>32</v>
      </c>
      <c r="G223" s="102"/>
      <c r="H223" s="102"/>
      <c r="I223" s="102"/>
      <c r="J223" s="102" t="s">
        <v>31</v>
      </c>
      <c r="K223"/>
      <c r="L223"/>
      <c r="M223"/>
      <c r="N223"/>
    </row>
    <row r="224" spans="1:14" x14ac:dyDescent="0.2">
      <c r="A224" s="116" t="s">
        <v>0</v>
      </c>
      <c r="B224" s="116"/>
      <c r="C224" s="330" t="s">
        <v>99</v>
      </c>
      <c r="D224" s="330"/>
      <c r="E224" s="330"/>
      <c r="F224" s="330"/>
      <c r="G224" s="330"/>
      <c r="H224" s="330"/>
      <c r="I224" s="330"/>
      <c r="J224" s="330"/>
      <c r="K224" s="330"/>
      <c r="L224" s="330"/>
      <c r="M224" s="330"/>
      <c r="N224" s="330"/>
    </row>
    <row r="225" spans="1:14" x14ac:dyDescent="0.2">
      <c r="A225" s="117"/>
      <c r="B225" s="117"/>
      <c r="C225" s="331" t="s">
        <v>32</v>
      </c>
      <c r="D225" s="332"/>
      <c r="E225" s="332"/>
      <c r="F225" s="332"/>
      <c r="G225" s="332" t="s">
        <v>31</v>
      </c>
      <c r="H225" s="332"/>
      <c r="I225" s="332"/>
      <c r="J225" s="332"/>
      <c r="K225" s="332" t="s">
        <v>6</v>
      </c>
      <c r="L225" s="332"/>
      <c r="M225" s="332"/>
      <c r="N225" s="333"/>
    </row>
    <row r="226" spans="1:14" ht="12.75" thickBot="1" x14ac:dyDescent="0.25">
      <c r="A226" s="118"/>
      <c r="B226" s="118"/>
      <c r="C226" s="3" t="s">
        <v>7</v>
      </c>
      <c r="D226" s="4" t="s">
        <v>36</v>
      </c>
      <c r="E226" s="4" t="s">
        <v>37</v>
      </c>
      <c r="F226" s="4" t="s">
        <v>35</v>
      </c>
      <c r="G226" s="4" t="s">
        <v>7</v>
      </c>
      <c r="H226" s="4" t="s">
        <v>36</v>
      </c>
      <c r="I226" s="4" t="s">
        <v>37</v>
      </c>
      <c r="J226" s="4" t="s">
        <v>35</v>
      </c>
      <c r="K226" s="4" t="s">
        <v>7</v>
      </c>
      <c r="L226" s="4" t="s">
        <v>36</v>
      </c>
      <c r="M226" s="4" t="s">
        <v>37</v>
      </c>
      <c r="N226" s="5" t="s">
        <v>35</v>
      </c>
    </row>
    <row r="227" spans="1:14" ht="13.5" x14ac:dyDescent="0.25">
      <c r="A227" s="109" t="s">
        <v>34</v>
      </c>
      <c r="B227" s="6" t="s">
        <v>8</v>
      </c>
      <c r="C227" s="7">
        <v>17</v>
      </c>
      <c r="D227" s="8">
        <v>1</v>
      </c>
      <c r="E227" s="8">
        <v>7.5999999999999998E-2</v>
      </c>
      <c r="F227" s="8">
        <v>5.6000000000000001E-2</v>
      </c>
      <c r="G227" s="9">
        <v>0</v>
      </c>
      <c r="H227" s="8">
        <v>0</v>
      </c>
      <c r="I227" s="8">
        <v>0</v>
      </c>
      <c r="J227" s="8">
        <v>0</v>
      </c>
      <c r="K227" s="9">
        <v>17</v>
      </c>
      <c r="L227" s="8">
        <v>1</v>
      </c>
      <c r="M227" s="8">
        <v>5.6000000000000001E-2</v>
      </c>
      <c r="N227" s="10">
        <v>5.6000000000000001E-2</v>
      </c>
    </row>
    <row r="228" spans="1:14" ht="13.5" x14ac:dyDescent="0.25">
      <c r="A228" s="110"/>
      <c r="B228" s="11" t="s">
        <v>9</v>
      </c>
      <c r="C228" s="12">
        <v>9</v>
      </c>
      <c r="D228" s="13">
        <v>1</v>
      </c>
      <c r="E228" s="13">
        <v>0.04</v>
      </c>
      <c r="F228" s="13">
        <v>2.9000000000000001E-2</v>
      </c>
      <c r="G228" s="14">
        <v>0</v>
      </c>
      <c r="H228" s="13">
        <v>0</v>
      </c>
      <c r="I228" s="13">
        <v>0</v>
      </c>
      <c r="J228" s="13">
        <v>0</v>
      </c>
      <c r="K228" s="14">
        <v>9</v>
      </c>
      <c r="L228" s="13">
        <v>1</v>
      </c>
      <c r="M228" s="13">
        <v>2.9000000000000001E-2</v>
      </c>
      <c r="N228" s="15">
        <v>2.9000000000000001E-2</v>
      </c>
    </row>
    <row r="229" spans="1:14" ht="13.5" x14ac:dyDescent="0.25">
      <c r="A229" s="110"/>
      <c r="B229" s="11" t="s">
        <v>19</v>
      </c>
      <c r="C229" s="12">
        <v>10</v>
      </c>
      <c r="D229" s="13">
        <v>1</v>
      </c>
      <c r="E229" s="13">
        <v>4.3999999999999997E-2</v>
      </c>
      <c r="F229" s="13">
        <v>3.3000000000000002E-2</v>
      </c>
      <c r="G229" s="14">
        <v>0</v>
      </c>
      <c r="H229" s="13">
        <v>0</v>
      </c>
      <c r="I229" s="13">
        <v>0</v>
      </c>
      <c r="J229" s="13">
        <v>0</v>
      </c>
      <c r="K229" s="14">
        <v>10</v>
      </c>
      <c r="L229" s="13">
        <v>1</v>
      </c>
      <c r="M229" s="13">
        <v>3.3000000000000002E-2</v>
      </c>
      <c r="N229" s="15">
        <v>3.3000000000000002E-2</v>
      </c>
    </row>
    <row r="230" spans="1:14" ht="13.5" x14ac:dyDescent="0.25">
      <c r="A230" s="110"/>
      <c r="B230" s="11" t="s">
        <v>11</v>
      </c>
      <c r="C230" s="12">
        <v>0</v>
      </c>
      <c r="D230" s="13">
        <v>0</v>
      </c>
      <c r="E230" s="13">
        <v>0</v>
      </c>
      <c r="F230" s="13">
        <v>0</v>
      </c>
      <c r="G230" s="14">
        <v>0</v>
      </c>
      <c r="H230" s="13">
        <v>0</v>
      </c>
      <c r="I230" s="13">
        <v>0</v>
      </c>
      <c r="J230" s="13">
        <v>0</v>
      </c>
      <c r="K230" s="14">
        <v>0</v>
      </c>
      <c r="L230" s="13">
        <v>0</v>
      </c>
      <c r="M230" s="13">
        <v>0</v>
      </c>
      <c r="N230" s="15">
        <v>0</v>
      </c>
    </row>
    <row r="231" spans="1:14" ht="13.5" x14ac:dyDescent="0.25">
      <c r="A231" s="110"/>
      <c r="B231" s="11" t="s">
        <v>13</v>
      </c>
      <c r="C231" s="12">
        <v>3</v>
      </c>
      <c r="D231" s="13">
        <v>0.6</v>
      </c>
      <c r="E231" s="13">
        <v>1.2999999999999999E-2</v>
      </c>
      <c r="F231" s="13">
        <v>0.01</v>
      </c>
      <c r="G231" s="14">
        <v>2</v>
      </c>
      <c r="H231" s="13">
        <v>0.4</v>
      </c>
      <c r="I231" s="13">
        <v>2.5000000000000001E-2</v>
      </c>
      <c r="J231" s="13">
        <v>7.0000000000000001E-3</v>
      </c>
      <c r="K231" s="14">
        <v>5</v>
      </c>
      <c r="L231" s="13">
        <v>1</v>
      </c>
      <c r="M231" s="13">
        <v>1.6E-2</v>
      </c>
      <c r="N231" s="15">
        <v>1.6E-2</v>
      </c>
    </row>
    <row r="232" spans="1:14" ht="13.5" x14ac:dyDescent="0.25">
      <c r="A232" s="110"/>
      <c r="B232" s="11" t="s">
        <v>15</v>
      </c>
      <c r="C232" s="12">
        <v>3</v>
      </c>
      <c r="D232" s="13">
        <v>0.75</v>
      </c>
      <c r="E232" s="13">
        <v>1.2999999999999999E-2</v>
      </c>
      <c r="F232" s="13">
        <v>0.01</v>
      </c>
      <c r="G232" s="14">
        <v>1</v>
      </c>
      <c r="H232" s="13">
        <v>0.25</v>
      </c>
      <c r="I232" s="13">
        <v>1.2E-2</v>
      </c>
      <c r="J232" s="13">
        <v>3.0000000000000001E-3</v>
      </c>
      <c r="K232" s="14">
        <v>4</v>
      </c>
      <c r="L232" s="13">
        <v>1</v>
      </c>
      <c r="M232" s="13">
        <v>1.2999999999999999E-2</v>
      </c>
      <c r="N232" s="15">
        <v>1.2999999999999999E-2</v>
      </c>
    </row>
    <row r="233" spans="1:14" ht="13.5" x14ac:dyDescent="0.25">
      <c r="A233" s="110"/>
      <c r="B233" s="11" t="s">
        <v>16</v>
      </c>
      <c r="C233" s="12">
        <v>8</v>
      </c>
      <c r="D233" s="13">
        <v>0.66700000000000004</v>
      </c>
      <c r="E233" s="13">
        <v>3.5999999999999997E-2</v>
      </c>
      <c r="F233" s="13">
        <v>2.5999999999999999E-2</v>
      </c>
      <c r="G233" s="14">
        <v>4</v>
      </c>
      <c r="H233" s="13">
        <v>0.33300000000000002</v>
      </c>
      <c r="I233" s="13">
        <v>4.9000000000000002E-2</v>
      </c>
      <c r="J233" s="13">
        <v>1.2999999999999999E-2</v>
      </c>
      <c r="K233" s="14">
        <v>12</v>
      </c>
      <c r="L233" s="13">
        <v>1</v>
      </c>
      <c r="M233" s="13">
        <v>3.9E-2</v>
      </c>
      <c r="N233" s="15">
        <v>3.9E-2</v>
      </c>
    </row>
    <row r="234" spans="1:14" ht="13.5" x14ac:dyDescent="0.25">
      <c r="A234" s="110"/>
      <c r="B234" s="11" t="s">
        <v>17</v>
      </c>
      <c r="C234" s="12">
        <v>6</v>
      </c>
      <c r="D234" s="13">
        <v>0.85699999999999998</v>
      </c>
      <c r="E234" s="13">
        <v>2.7E-2</v>
      </c>
      <c r="F234" s="13">
        <v>0.02</v>
      </c>
      <c r="G234" s="14">
        <v>1</v>
      </c>
      <c r="H234" s="13">
        <v>0.14299999999999999</v>
      </c>
      <c r="I234" s="13">
        <v>1.2E-2</v>
      </c>
      <c r="J234" s="13">
        <v>3.0000000000000001E-3</v>
      </c>
      <c r="K234" s="14">
        <v>7</v>
      </c>
      <c r="L234" s="13">
        <v>1</v>
      </c>
      <c r="M234" s="13">
        <v>2.3E-2</v>
      </c>
      <c r="N234" s="15">
        <v>2.3E-2</v>
      </c>
    </row>
    <row r="235" spans="1:14" ht="13.5" x14ac:dyDescent="0.25">
      <c r="A235" s="110"/>
      <c r="B235" s="11" t="s">
        <v>12</v>
      </c>
      <c r="C235" s="12">
        <v>36</v>
      </c>
      <c r="D235" s="13">
        <v>0.66700000000000004</v>
      </c>
      <c r="E235" s="13">
        <v>0.16</v>
      </c>
      <c r="F235" s="13">
        <v>0.11799999999999999</v>
      </c>
      <c r="G235" s="14">
        <v>18</v>
      </c>
      <c r="H235" s="13">
        <v>0.33300000000000002</v>
      </c>
      <c r="I235" s="13">
        <v>0.222</v>
      </c>
      <c r="J235" s="13">
        <v>5.8999999999999997E-2</v>
      </c>
      <c r="K235" s="14">
        <v>54</v>
      </c>
      <c r="L235" s="13">
        <v>1</v>
      </c>
      <c r="M235" s="13">
        <v>0.17599999999999999</v>
      </c>
      <c r="N235" s="15">
        <v>0.17599999999999999</v>
      </c>
    </row>
    <row r="236" spans="1:14" ht="13.5" x14ac:dyDescent="0.25">
      <c r="A236" s="110"/>
      <c r="B236" s="11" t="s">
        <v>18</v>
      </c>
      <c r="C236" s="12">
        <v>7</v>
      </c>
      <c r="D236" s="13">
        <v>0.77800000000000002</v>
      </c>
      <c r="E236" s="13">
        <v>3.1E-2</v>
      </c>
      <c r="F236" s="13">
        <v>2.3E-2</v>
      </c>
      <c r="G236" s="14">
        <v>2</v>
      </c>
      <c r="H236" s="13">
        <v>0.222</v>
      </c>
      <c r="I236" s="13">
        <v>2.5000000000000001E-2</v>
      </c>
      <c r="J236" s="13">
        <v>7.0000000000000001E-3</v>
      </c>
      <c r="K236" s="14">
        <v>9</v>
      </c>
      <c r="L236" s="13">
        <v>1</v>
      </c>
      <c r="M236" s="13">
        <v>2.9000000000000001E-2</v>
      </c>
      <c r="N236" s="15">
        <v>2.9000000000000001E-2</v>
      </c>
    </row>
    <row r="237" spans="1:14" ht="13.5" x14ac:dyDescent="0.25">
      <c r="A237" s="110"/>
      <c r="B237" s="11" t="s">
        <v>20</v>
      </c>
      <c r="C237" s="12">
        <v>10</v>
      </c>
      <c r="D237" s="13">
        <v>1</v>
      </c>
      <c r="E237" s="13">
        <v>4.3999999999999997E-2</v>
      </c>
      <c r="F237" s="13">
        <v>3.3000000000000002E-2</v>
      </c>
      <c r="G237" s="14">
        <v>0</v>
      </c>
      <c r="H237" s="13">
        <v>0</v>
      </c>
      <c r="I237" s="13">
        <v>0</v>
      </c>
      <c r="J237" s="13">
        <v>0</v>
      </c>
      <c r="K237" s="14">
        <v>10</v>
      </c>
      <c r="L237" s="13">
        <v>1</v>
      </c>
      <c r="M237" s="13">
        <v>3.3000000000000002E-2</v>
      </c>
      <c r="N237" s="15">
        <v>3.3000000000000002E-2</v>
      </c>
    </row>
    <row r="238" spans="1:14" ht="13.5" x14ac:dyDescent="0.25">
      <c r="A238" s="110"/>
      <c r="B238" s="11" t="s">
        <v>21</v>
      </c>
      <c r="C238" s="12">
        <v>14</v>
      </c>
      <c r="D238" s="13">
        <v>0.82399999999999995</v>
      </c>
      <c r="E238" s="13">
        <v>6.2E-2</v>
      </c>
      <c r="F238" s="13">
        <v>4.5999999999999999E-2</v>
      </c>
      <c r="G238" s="14">
        <v>3</v>
      </c>
      <c r="H238" s="13">
        <v>0.17599999999999999</v>
      </c>
      <c r="I238" s="13">
        <v>3.6999999999999998E-2</v>
      </c>
      <c r="J238" s="13">
        <v>0.01</v>
      </c>
      <c r="K238" s="14">
        <v>17</v>
      </c>
      <c r="L238" s="13">
        <v>1</v>
      </c>
      <c r="M238" s="13">
        <v>5.6000000000000001E-2</v>
      </c>
      <c r="N238" s="15">
        <v>5.6000000000000001E-2</v>
      </c>
    </row>
    <row r="239" spans="1:14" ht="13.5" x14ac:dyDescent="0.25">
      <c r="A239" s="110"/>
      <c r="B239" s="11" t="s">
        <v>22</v>
      </c>
      <c r="C239" s="12">
        <v>1</v>
      </c>
      <c r="D239" s="13">
        <v>0.33300000000000002</v>
      </c>
      <c r="E239" s="13">
        <v>4.0000000000000001E-3</v>
      </c>
      <c r="F239" s="13">
        <v>3.0000000000000001E-3</v>
      </c>
      <c r="G239" s="14">
        <v>2</v>
      </c>
      <c r="H239" s="13">
        <v>0.66700000000000004</v>
      </c>
      <c r="I239" s="13">
        <v>2.5000000000000001E-2</v>
      </c>
      <c r="J239" s="13">
        <v>7.0000000000000001E-3</v>
      </c>
      <c r="K239" s="14">
        <v>3</v>
      </c>
      <c r="L239" s="13">
        <v>1</v>
      </c>
      <c r="M239" s="13">
        <v>0.01</v>
      </c>
      <c r="N239" s="15">
        <v>0.01</v>
      </c>
    </row>
    <row r="240" spans="1:14" ht="13.5" x14ac:dyDescent="0.25">
      <c r="A240" s="110"/>
      <c r="B240" s="11" t="s">
        <v>23</v>
      </c>
      <c r="C240" s="12">
        <v>4</v>
      </c>
      <c r="D240" s="13">
        <v>1</v>
      </c>
      <c r="E240" s="13">
        <v>1.7999999999999999E-2</v>
      </c>
      <c r="F240" s="13">
        <v>1.2999999999999999E-2</v>
      </c>
      <c r="G240" s="14">
        <v>0</v>
      </c>
      <c r="H240" s="13">
        <v>0</v>
      </c>
      <c r="I240" s="13">
        <v>0</v>
      </c>
      <c r="J240" s="13">
        <v>0</v>
      </c>
      <c r="K240" s="14">
        <v>4</v>
      </c>
      <c r="L240" s="13">
        <v>1</v>
      </c>
      <c r="M240" s="13">
        <v>1.2999999999999999E-2</v>
      </c>
      <c r="N240" s="15">
        <v>1.2999999999999999E-2</v>
      </c>
    </row>
    <row r="241" spans="1:14" ht="13.5" x14ac:dyDescent="0.25">
      <c r="A241" s="110"/>
      <c r="B241" s="11" t="s">
        <v>29</v>
      </c>
      <c r="C241" s="12">
        <v>2</v>
      </c>
      <c r="D241" s="13">
        <v>1</v>
      </c>
      <c r="E241" s="13">
        <v>8.9999999999999993E-3</v>
      </c>
      <c r="F241" s="13">
        <v>7.0000000000000001E-3</v>
      </c>
      <c r="G241" s="14">
        <v>0</v>
      </c>
      <c r="H241" s="13">
        <v>0</v>
      </c>
      <c r="I241" s="13">
        <v>0</v>
      </c>
      <c r="J241" s="13">
        <v>0</v>
      </c>
      <c r="K241" s="14">
        <v>2</v>
      </c>
      <c r="L241" s="13">
        <v>1</v>
      </c>
      <c r="M241" s="13">
        <v>7.0000000000000001E-3</v>
      </c>
      <c r="N241" s="15">
        <v>7.0000000000000001E-3</v>
      </c>
    </row>
    <row r="242" spans="1:14" ht="13.5" x14ac:dyDescent="0.25">
      <c r="A242" s="110"/>
      <c r="B242" s="11" t="s">
        <v>24</v>
      </c>
      <c r="C242" s="12">
        <v>11</v>
      </c>
      <c r="D242" s="13">
        <v>0.57899999999999996</v>
      </c>
      <c r="E242" s="13">
        <v>4.9000000000000002E-2</v>
      </c>
      <c r="F242" s="13">
        <v>3.5999999999999997E-2</v>
      </c>
      <c r="G242" s="14">
        <v>8</v>
      </c>
      <c r="H242" s="13">
        <v>0.42099999999999999</v>
      </c>
      <c r="I242" s="13">
        <v>9.9000000000000005E-2</v>
      </c>
      <c r="J242" s="13">
        <v>2.5999999999999999E-2</v>
      </c>
      <c r="K242" s="14">
        <v>19</v>
      </c>
      <c r="L242" s="13">
        <v>1</v>
      </c>
      <c r="M242" s="13">
        <v>6.2E-2</v>
      </c>
      <c r="N242" s="15">
        <v>6.2E-2</v>
      </c>
    </row>
    <row r="243" spans="1:14" ht="13.5" x14ac:dyDescent="0.25">
      <c r="A243" s="110"/>
      <c r="B243" s="11" t="s">
        <v>25</v>
      </c>
      <c r="C243" s="12">
        <v>2</v>
      </c>
      <c r="D243" s="13">
        <v>0.4</v>
      </c>
      <c r="E243" s="13">
        <v>8.9999999999999993E-3</v>
      </c>
      <c r="F243" s="13">
        <v>7.0000000000000001E-3</v>
      </c>
      <c r="G243" s="14">
        <v>3</v>
      </c>
      <c r="H243" s="13">
        <v>0.6</v>
      </c>
      <c r="I243" s="13">
        <v>3.6999999999999998E-2</v>
      </c>
      <c r="J243" s="13">
        <v>0.01</v>
      </c>
      <c r="K243" s="14">
        <v>5</v>
      </c>
      <c r="L243" s="13">
        <v>1</v>
      </c>
      <c r="M243" s="13">
        <v>1.6E-2</v>
      </c>
      <c r="N243" s="15">
        <v>1.6E-2</v>
      </c>
    </row>
    <row r="244" spans="1:14" ht="13.5" x14ac:dyDescent="0.25">
      <c r="A244" s="110"/>
      <c r="B244" s="11" t="s">
        <v>26</v>
      </c>
      <c r="C244" s="12">
        <v>5</v>
      </c>
      <c r="D244" s="13">
        <v>0.83299999999999996</v>
      </c>
      <c r="E244" s="13">
        <v>2.1999999999999999E-2</v>
      </c>
      <c r="F244" s="13">
        <v>1.6E-2</v>
      </c>
      <c r="G244" s="14">
        <v>1</v>
      </c>
      <c r="H244" s="13">
        <v>0.16700000000000001</v>
      </c>
      <c r="I244" s="13">
        <v>1.2E-2</v>
      </c>
      <c r="J244" s="13">
        <v>3.0000000000000001E-3</v>
      </c>
      <c r="K244" s="14">
        <v>6</v>
      </c>
      <c r="L244" s="13">
        <v>1</v>
      </c>
      <c r="M244" s="13">
        <v>0.02</v>
      </c>
      <c r="N244" s="15">
        <v>0.02</v>
      </c>
    </row>
    <row r="245" spans="1:14" ht="13.5" x14ac:dyDescent="0.25">
      <c r="A245" s="110"/>
      <c r="B245" s="11" t="s">
        <v>27</v>
      </c>
      <c r="C245" s="12">
        <v>28</v>
      </c>
      <c r="D245" s="13">
        <v>0.68300000000000005</v>
      </c>
      <c r="E245" s="13">
        <v>0.124</v>
      </c>
      <c r="F245" s="13">
        <v>9.1999999999999998E-2</v>
      </c>
      <c r="G245" s="14">
        <v>13</v>
      </c>
      <c r="H245" s="13">
        <v>0.317</v>
      </c>
      <c r="I245" s="13">
        <v>0.16</v>
      </c>
      <c r="J245" s="13">
        <v>4.2000000000000003E-2</v>
      </c>
      <c r="K245" s="14">
        <v>41</v>
      </c>
      <c r="L245" s="13">
        <v>1</v>
      </c>
      <c r="M245" s="13">
        <v>0.13400000000000001</v>
      </c>
      <c r="N245" s="15">
        <v>0.13400000000000001</v>
      </c>
    </row>
    <row r="246" spans="1:14" ht="13.5" x14ac:dyDescent="0.25">
      <c r="A246" s="110"/>
      <c r="B246" s="11" t="s">
        <v>28</v>
      </c>
      <c r="C246" s="12">
        <v>16</v>
      </c>
      <c r="D246" s="13">
        <v>0.66700000000000004</v>
      </c>
      <c r="E246" s="13">
        <v>7.0999999999999994E-2</v>
      </c>
      <c r="F246" s="13">
        <v>5.1999999999999998E-2</v>
      </c>
      <c r="G246" s="14">
        <v>8</v>
      </c>
      <c r="H246" s="13">
        <v>0.33300000000000002</v>
      </c>
      <c r="I246" s="13">
        <v>9.9000000000000005E-2</v>
      </c>
      <c r="J246" s="13">
        <v>2.5999999999999999E-2</v>
      </c>
      <c r="K246" s="14">
        <v>24</v>
      </c>
      <c r="L246" s="13">
        <v>1</v>
      </c>
      <c r="M246" s="13">
        <v>7.8E-2</v>
      </c>
      <c r="N246" s="15">
        <v>7.8E-2</v>
      </c>
    </row>
    <row r="247" spans="1:14" ht="13.5" x14ac:dyDescent="0.25">
      <c r="A247" s="110"/>
      <c r="B247" s="11" t="s">
        <v>14</v>
      </c>
      <c r="C247" s="12">
        <v>23</v>
      </c>
      <c r="D247" s="13">
        <v>0.76700000000000002</v>
      </c>
      <c r="E247" s="13">
        <v>0.10199999999999999</v>
      </c>
      <c r="F247" s="13">
        <v>7.4999999999999997E-2</v>
      </c>
      <c r="G247" s="14">
        <v>7</v>
      </c>
      <c r="H247" s="13">
        <v>0.23300000000000001</v>
      </c>
      <c r="I247" s="13">
        <v>8.5999999999999993E-2</v>
      </c>
      <c r="J247" s="13">
        <v>2.3E-2</v>
      </c>
      <c r="K247" s="14">
        <v>30</v>
      </c>
      <c r="L247" s="13">
        <v>1</v>
      </c>
      <c r="M247" s="13">
        <v>9.8000000000000004E-2</v>
      </c>
      <c r="N247" s="15">
        <v>9.8000000000000004E-2</v>
      </c>
    </row>
    <row r="248" spans="1:14" ht="13.5" x14ac:dyDescent="0.25">
      <c r="A248" s="110"/>
      <c r="B248" s="11" t="s">
        <v>10</v>
      </c>
      <c r="C248" s="16">
        <v>8</v>
      </c>
      <c r="D248" s="17">
        <v>0.5</v>
      </c>
      <c r="E248" s="17">
        <v>3.5999999999999997E-2</v>
      </c>
      <c r="F248" s="17">
        <v>2.5999999999999999E-2</v>
      </c>
      <c r="G248" s="18">
        <v>8</v>
      </c>
      <c r="H248" s="17">
        <v>0.5</v>
      </c>
      <c r="I248" s="17">
        <v>9.9000000000000005E-2</v>
      </c>
      <c r="J248" s="17">
        <v>2.5999999999999999E-2</v>
      </c>
      <c r="K248" s="18">
        <v>16</v>
      </c>
      <c r="L248" s="17">
        <v>1</v>
      </c>
      <c r="M248" s="17">
        <v>5.1999999999999998E-2</v>
      </c>
      <c r="N248" s="19">
        <v>5.1999999999999998E-2</v>
      </c>
    </row>
    <row r="249" spans="1:14" ht="13.5" x14ac:dyDescent="0.25">
      <c r="A249" s="110"/>
      <c r="B249" s="11" t="s">
        <v>104</v>
      </c>
      <c r="C249" s="12">
        <v>2</v>
      </c>
      <c r="D249" s="13">
        <v>1</v>
      </c>
      <c r="E249" s="13">
        <v>8.9999999999999993E-3</v>
      </c>
      <c r="F249" s="13">
        <v>7.0000000000000001E-3</v>
      </c>
      <c r="G249" s="14">
        <v>0</v>
      </c>
      <c r="H249" s="13">
        <v>0</v>
      </c>
      <c r="I249" s="13">
        <v>0</v>
      </c>
      <c r="J249" s="13">
        <v>0</v>
      </c>
      <c r="K249" s="14">
        <v>2</v>
      </c>
      <c r="L249" s="13">
        <v>1</v>
      </c>
      <c r="M249" s="13">
        <v>7.0000000000000001E-3</v>
      </c>
      <c r="N249" s="15">
        <v>7.0000000000000001E-3</v>
      </c>
    </row>
    <row r="250" spans="1:14" ht="13.5" x14ac:dyDescent="0.25">
      <c r="A250" s="110"/>
      <c r="B250" s="189"/>
      <c r="C250" s="16"/>
      <c r="D250" s="17"/>
      <c r="E250" s="17"/>
      <c r="F250" s="17"/>
      <c r="G250" s="18"/>
      <c r="H250" s="17"/>
      <c r="I250" s="17"/>
      <c r="J250" s="17"/>
      <c r="K250" s="18"/>
      <c r="L250" s="17"/>
      <c r="M250" s="17"/>
      <c r="N250" s="19"/>
    </row>
    <row r="251" spans="1:14" ht="14.25" thickBot="1" x14ac:dyDescent="0.3">
      <c r="A251" s="111"/>
      <c r="B251" s="20" t="s">
        <v>6</v>
      </c>
      <c r="C251" s="21">
        <v>225</v>
      </c>
      <c r="D251" s="22">
        <v>0.73499999999999999</v>
      </c>
      <c r="E251" s="22">
        <v>1</v>
      </c>
      <c r="F251" s="22">
        <v>0.73499999999999999</v>
      </c>
      <c r="G251" s="23">
        <v>81</v>
      </c>
      <c r="H251" s="22">
        <v>0.26500000000000001</v>
      </c>
      <c r="I251" s="22">
        <v>1</v>
      </c>
      <c r="J251" s="22">
        <v>0.26500000000000001</v>
      </c>
      <c r="K251" s="23">
        <v>306</v>
      </c>
      <c r="L251" s="22">
        <v>1</v>
      </c>
      <c r="M251" s="22">
        <v>1</v>
      </c>
      <c r="N251" s="24">
        <v>1</v>
      </c>
    </row>
  </sheetData>
  <mergeCells count="30">
    <mergeCell ref="C79:N79"/>
    <mergeCell ref="C80:F80"/>
    <mergeCell ref="G80:J80"/>
    <mergeCell ref="K80:N80"/>
    <mergeCell ref="K138:N138"/>
    <mergeCell ref="C108:N108"/>
    <mergeCell ref="C109:F109"/>
    <mergeCell ref="G109:J109"/>
    <mergeCell ref="K109:N109"/>
    <mergeCell ref="C42:F42"/>
    <mergeCell ref="C224:N224"/>
    <mergeCell ref="C225:F225"/>
    <mergeCell ref="G225:J225"/>
    <mergeCell ref="K225:N225"/>
    <mergeCell ref="C195:N195"/>
    <mergeCell ref="C196:F196"/>
    <mergeCell ref="G196:J196"/>
    <mergeCell ref="K196:N196"/>
    <mergeCell ref="C166:N166"/>
    <mergeCell ref="C167:F167"/>
    <mergeCell ref="G167:J167"/>
    <mergeCell ref="K167:N167"/>
    <mergeCell ref="C137:N137"/>
    <mergeCell ref="C138:F138"/>
    <mergeCell ref="G138:J138"/>
    <mergeCell ref="C4:N4"/>
    <mergeCell ref="C5:F5"/>
    <mergeCell ref="G5:J5"/>
    <mergeCell ref="K5:N5"/>
    <mergeCell ref="C41:F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Q75</vt:lpstr>
      <vt:lpstr>Q76</vt:lpstr>
      <vt:lpstr>Q77</vt:lpstr>
      <vt:lpstr>Q78</vt:lpstr>
      <vt:lpstr>Q79</vt:lpstr>
      <vt:lpstr>Q80</vt:lpstr>
      <vt:lpstr>Q81</vt:lpstr>
      <vt:lpstr>Q82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2006-05-24T13:17:08Z</cp:lastPrinted>
  <dcterms:created xsi:type="dcterms:W3CDTF">2004-10-18T12:26:52Z</dcterms:created>
  <dcterms:modified xsi:type="dcterms:W3CDTF">2013-04-08T15:35:31Z</dcterms:modified>
</cp:coreProperties>
</file>