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charts/chart25.xml" ContentType="application/vnd.openxmlformats-officedocument.drawingml.chart+xml"/>
  <Override PartName="/xl/theme/themeOverride4.xml" ContentType="application/vnd.openxmlformats-officedocument.themeOverride+xml"/>
  <Override PartName="/xl/charts/chart26.xml" ContentType="application/vnd.openxmlformats-officedocument.drawingml.chart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harts/chart28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8.xml" ContentType="application/vnd.openxmlformats-officedocument.themeOverride+xml"/>
  <Override PartName="/xl/charts/chart38.xml" ContentType="application/vnd.openxmlformats-officedocument.drawingml.chart+xml"/>
  <Override PartName="/xl/theme/themeOverride9.xml" ContentType="application/vnd.openxmlformats-officedocument.themeOverride+xml"/>
  <Override PartName="/xl/charts/chart39.xml" ContentType="application/vnd.openxmlformats-officedocument.drawingml.chart+xml"/>
  <Override PartName="/xl/theme/themeOverride10.xml" ContentType="application/vnd.openxmlformats-officedocument.themeOverride+xml"/>
  <Override PartName="/xl/charts/chart40.xml" ContentType="application/vnd.openxmlformats-officedocument.drawingml.chart+xml"/>
  <Override PartName="/xl/theme/themeOverride11.xml" ContentType="application/vnd.openxmlformats-officedocument.themeOverride+xml"/>
  <Override PartName="/xl/drawings/drawing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75" yWindow="120" windowWidth="17955" windowHeight="8640" activeTab="6"/>
  </bookViews>
  <sheets>
    <sheet name="Q68" sheetId="3" r:id="rId1"/>
    <sheet name="Q69" sheetId="4" r:id="rId2"/>
    <sheet name="70" sheetId="10" r:id="rId3"/>
    <sheet name="Q71" sheetId="6" r:id="rId4"/>
    <sheet name="Q72" sheetId="7" r:id="rId5"/>
    <sheet name="Q73" sheetId="8" r:id="rId6"/>
    <sheet name="Q74" sheetId="9" r:id="rId7"/>
  </sheets>
  <calcPr calcId="145621"/>
</workbook>
</file>

<file path=xl/calcChain.xml><?xml version="1.0" encoding="utf-8"?>
<calcChain xmlns="http://schemas.openxmlformats.org/spreadsheetml/2006/main">
  <c r="R380" i="8" l="1"/>
  <c r="N380" i="8"/>
  <c r="J380" i="8"/>
  <c r="F380" i="8"/>
  <c r="R377" i="8"/>
  <c r="N377" i="8"/>
  <c r="J377" i="8"/>
  <c r="F377" i="8"/>
  <c r="R375" i="8"/>
  <c r="N375" i="8"/>
  <c r="J375" i="8"/>
  <c r="F375" i="8"/>
  <c r="R374" i="8"/>
  <c r="N374" i="8"/>
  <c r="J374" i="8"/>
  <c r="F374" i="8"/>
  <c r="R373" i="8"/>
  <c r="N373" i="8"/>
  <c r="J373" i="8"/>
  <c r="F373" i="8"/>
  <c r="R369" i="8"/>
  <c r="N369" i="8"/>
  <c r="J369" i="8"/>
  <c r="F369" i="8"/>
  <c r="R368" i="8"/>
  <c r="N368" i="8"/>
  <c r="J368" i="8"/>
  <c r="F368" i="8"/>
  <c r="R362" i="8"/>
  <c r="N362" i="8"/>
  <c r="J362" i="8"/>
  <c r="F362" i="8"/>
  <c r="R361" i="8"/>
  <c r="N361" i="8"/>
  <c r="J361" i="8"/>
  <c r="F361" i="8"/>
  <c r="R378" i="8"/>
  <c r="N378" i="8"/>
  <c r="J378" i="8"/>
  <c r="F378" i="8"/>
  <c r="R360" i="8"/>
  <c r="N360" i="8"/>
  <c r="J360" i="8"/>
  <c r="F360" i="8"/>
  <c r="R358" i="8"/>
  <c r="N358" i="8"/>
  <c r="J358" i="8"/>
  <c r="F358" i="8"/>
  <c r="R357" i="8"/>
  <c r="N357" i="8"/>
  <c r="J357" i="8"/>
  <c r="F357" i="8"/>
  <c r="R355" i="8"/>
  <c r="N355" i="8"/>
  <c r="J355" i="8"/>
  <c r="F355" i="8"/>
  <c r="R350" i="8"/>
  <c r="N350" i="8"/>
  <c r="J350" i="8"/>
  <c r="F350" i="8"/>
  <c r="R349" i="8"/>
  <c r="N349" i="8"/>
  <c r="J349" i="8"/>
  <c r="F349" i="8"/>
  <c r="D341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39" i="8"/>
  <c r="D325" i="8"/>
  <c r="D324" i="8"/>
  <c r="D323" i="8"/>
  <c r="D322" i="8"/>
  <c r="D321" i="8"/>
  <c r="D320" i="8"/>
  <c r="D319" i="8"/>
  <c r="D318" i="8"/>
  <c r="D317" i="8"/>
  <c r="D274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72" i="8"/>
  <c r="D258" i="8"/>
  <c r="D257" i="8"/>
  <c r="D256" i="8"/>
  <c r="D255" i="8"/>
  <c r="D254" i="8"/>
  <c r="D253" i="8"/>
  <c r="D252" i="8"/>
  <c r="D251" i="8"/>
  <c r="D250" i="8"/>
  <c r="D207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205" i="8"/>
  <c r="D191" i="8"/>
  <c r="D190" i="8"/>
  <c r="D189" i="8"/>
  <c r="D188" i="8"/>
  <c r="D187" i="8"/>
  <c r="D186" i="8"/>
  <c r="D185" i="8"/>
  <c r="D184" i="8"/>
  <c r="D183" i="8"/>
  <c r="D137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35" i="8"/>
  <c r="D121" i="8"/>
  <c r="D120" i="8"/>
  <c r="D119" i="8"/>
  <c r="D118" i="8"/>
  <c r="D117" i="8"/>
  <c r="D116" i="8"/>
  <c r="D115" i="8"/>
  <c r="D114" i="8"/>
  <c r="D113" i="8"/>
  <c r="G842" i="7"/>
  <c r="I839" i="7"/>
  <c r="H839" i="7"/>
  <c r="G839" i="7"/>
  <c r="G837" i="7"/>
  <c r="G836" i="7"/>
  <c r="I835" i="7"/>
  <c r="H835" i="7"/>
  <c r="G835" i="7"/>
  <c r="I831" i="7"/>
  <c r="H831" i="7"/>
  <c r="G831" i="7"/>
  <c r="I830" i="7"/>
  <c r="H830" i="7"/>
  <c r="G830" i="7"/>
  <c r="I824" i="7"/>
  <c r="H824" i="7"/>
  <c r="G824" i="7"/>
  <c r="I840" i="7"/>
  <c r="H840" i="7"/>
  <c r="G840" i="7"/>
  <c r="I822" i="7"/>
  <c r="H822" i="7"/>
  <c r="G822" i="7"/>
  <c r="I820" i="7"/>
  <c r="H820" i="7"/>
  <c r="G820" i="7"/>
  <c r="I819" i="7"/>
  <c r="H819" i="7"/>
  <c r="G819" i="7"/>
  <c r="I817" i="7"/>
  <c r="H817" i="7"/>
  <c r="G817" i="7"/>
  <c r="I812" i="7"/>
  <c r="H812" i="7"/>
  <c r="G812" i="7"/>
  <c r="I811" i="7"/>
  <c r="H811" i="7"/>
  <c r="G811" i="7"/>
  <c r="G806" i="7"/>
  <c r="I803" i="7"/>
  <c r="H803" i="7"/>
  <c r="G803" i="7"/>
  <c r="G801" i="7"/>
  <c r="G800" i="7"/>
  <c r="I799" i="7"/>
  <c r="H799" i="7"/>
  <c r="G799" i="7"/>
  <c r="I795" i="7"/>
  <c r="H795" i="7"/>
  <c r="G795" i="7"/>
  <c r="I794" i="7"/>
  <c r="H794" i="7"/>
  <c r="G794" i="7"/>
  <c r="I788" i="7"/>
  <c r="H788" i="7"/>
  <c r="G788" i="7"/>
  <c r="I804" i="7"/>
  <c r="H804" i="7"/>
  <c r="G804" i="7"/>
  <c r="I786" i="7"/>
  <c r="H786" i="7"/>
  <c r="G786" i="7"/>
  <c r="I784" i="7"/>
  <c r="H784" i="7"/>
  <c r="G784" i="7"/>
  <c r="I783" i="7"/>
  <c r="H783" i="7"/>
  <c r="G783" i="7"/>
  <c r="I781" i="7"/>
  <c r="H781" i="7"/>
  <c r="G781" i="7"/>
  <c r="I776" i="7"/>
  <c r="H776" i="7"/>
  <c r="G776" i="7"/>
  <c r="I775" i="7"/>
  <c r="H775" i="7"/>
  <c r="G775" i="7"/>
  <c r="G770" i="7"/>
  <c r="I767" i="7"/>
  <c r="H767" i="7"/>
  <c r="G767" i="7"/>
  <c r="G765" i="7"/>
  <c r="G764" i="7"/>
  <c r="I763" i="7"/>
  <c r="H763" i="7"/>
  <c r="G763" i="7"/>
  <c r="I759" i="7"/>
  <c r="H759" i="7"/>
  <c r="G759" i="7"/>
  <c r="I758" i="7"/>
  <c r="H758" i="7"/>
  <c r="G758" i="7"/>
  <c r="I752" i="7"/>
  <c r="H752" i="7"/>
  <c r="G752" i="7"/>
  <c r="I768" i="7"/>
  <c r="H768" i="7"/>
  <c r="G768" i="7"/>
  <c r="I750" i="7"/>
  <c r="H750" i="7"/>
  <c r="G750" i="7"/>
  <c r="I748" i="7"/>
  <c r="H748" i="7"/>
  <c r="G748" i="7"/>
  <c r="I747" i="7"/>
  <c r="H747" i="7"/>
  <c r="G747" i="7"/>
  <c r="I745" i="7"/>
  <c r="H745" i="7"/>
  <c r="G745" i="7"/>
  <c r="I740" i="7"/>
  <c r="H740" i="7"/>
  <c r="G740" i="7"/>
  <c r="I739" i="7"/>
  <c r="H739" i="7"/>
  <c r="G739" i="7"/>
  <c r="G734" i="7"/>
  <c r="I731" i="7"/>
  <c r="H731" i="7"/>
  <c r="G731" i="7"/>
  <c r="G729" i="7"/>
  <c r="G728" i="7"/>
  <c r="I727" i="7"/>
  <c r="H727" i="7"/>
  <c r="G727" i="7"/>
  <c r="I723" i="7"/>
  <c r="H723" i="7"/>
  <c r="G723" i="7"/>
  <c r="I722" i="7"/>
  <c r="H722" i="7"/>
  <c r="G722" i="7"/>
  <c r="I716" i="7"/>
  <c r="H716" i="7"/>
  <c r="G716" i="7"/>
  <c r="I732" i="7"/>
  <c r="H732" i="7"/>
  <c r="G732" i="7"/>
  <c r="I714" i="7"/>
  <c r="H714" i="7"/>
  <c r="G714" i="7"/>
  <c r="I712" i="7"/>
  <c r="H712" i="7"/>
  <c r="G712" i="7"/>
  <c r="I711" i="7"/>
  <c r="H711" i="7"/>
  <c r="G711" i="7"/>
  <c r="I709" i="7"/>
  <c r="H709" i="7"/>
  <c r="G709" i="7"/>
  <c r="I704" i="7"/>
  <c r="H704" i="7"/>
  <c r="G704" i="7"/>
  <c r="I703" i="7"/>
  <c r="H703" i="7"/>
  <c r="G703" i="7"/>
  <c r="G698" i="7"/>
  <c r="I695" i="7"/>
  <c r="H695" i="7"/>
  <c r="G695" i="7"/>
  <c r="G693" i="7"/>
  <c r="G692" i="7"/>
  <c r="I691" i="7"/>
  <c r="H691" i="7"/>
  <c r="G691" i="7"/>
  <c r="I687" i="7"/>
  <c r="H687" i="7"/>
  <c r="G687" i="7"/>
  <c r="I686" i="7"/>
  <c r="H686" i="7"/>
  <c r="G686" i="7"/>
  <c r="I680" i="7"/>
  <c r="H680" i="7"/>
  <c r="G680" i="7"/>
  <c r="I696" i="7"/>
  <c r="H696" i="7"/>
  <c r="G696" i="7"/>
  <c r="I678" i="7"/>
  <c r="H678" i="7"/>
  <c r="G678" i="7"/>
  <c r="I676" i="7"/>
  <c r="H676" i="7"/>
  <c r="G676" i="7"/>
  <c r="I675" i="7"/>
  <c r="H675" i="7"/>
  <c r="G675" i="7"/>
  <c r="I673" i="7"/>
  <c r="H673" i="7"/>
  <c r="G673" i="7"/>
  <c r="I668" i="7"/>
  <c r="H668" i="7"/>
  <c r="G668" i="7"/>
  <c r="I667" i="7"/>
  <c r="H667" i="7"/>
  <c r="G667" i="7"/>
  <c r="G662" i="7"/>
  <c r="I659" i="7"/>
  <c r="H659" i="7"/>
  <c r="G659" i="7"/>
  <c r="G657" i="7"/>
  <c r="G656" i="7"/>
  <c r="I655" i="7"/>
  <c r="H655" i="7"/>
  <c r="G655" i="7"/>
  <c r="I651" i="7"/>
  <c r="H651" i="7"/>
  <c r="G651" i="7"/>
  <c r="I650" i="7"/>
  <c r="H650" i="7"/>
  <c r="G650" i="7"/>
  <c r="I644" i="7"/>
  <c r="H644" i="7"/>
  <c r="G644" i="7"/>
  <c r="I660" i="7"/>
  <c r="H660" i="7"/>
  <c r="G660" i="7"/>
  <c r="I642" i="7"/>
  <c r="H642" i="7"/>
  <c r="G642" i="7"/>
  <c r="I640" i="7"/>
  <c r="H640" i="7"/>
  <c r="G640" i="7"/>
  <c r="I639" i="7"/>
  <c r="H639" i="7"/>
  <c r="G639" i="7"/>
  <c r="I637" i="7"/>
  <c r="H637" i="7"/>
  <c r="G637" i="7"/>
  <c r="I632" i="7"/>
  <c r="H632" i="7"/>
  <c r="G632" i="7"/>
  <c r="I631" i="7"/>
  <c r="H631" i="7"/>
  <c r="G631" i="7"/>
  <c r="D622" i="7"/>
  <c r="D619" i="7"/>
  <c r="D618" i="7"/>
  <c r="D617" i="7"/>
  <c r="D616" i="7"/>
  <c r="D615" i="7"/>
  <c r="D614" i="7"/>
  <c r="D613" i="7"/>
  <c r="D612" i="7"/>
  <c r="D611" i="7"/>
  <c r="D609" i="7"/>
  <c r="D608" i="7"/>
  <c r="D607" i="7"/>
  <c r="D620" i="7"/>
  <c r="D606" i="7"/>
  <c r="D605" i="7"/>
  <c r="D604" i="7"/>
  <c r="D603" i="7"/>
  <c r="D602" i="7"/>
  <c r="D601" i="7"/>
  <c r="D600" i="7"/>
  <c r="D599" i="7"/>
  <c r="D598" i="7"/>
  <c r="D554" i="7"/>
  <c r="D551" i="7"/>
  <c r="D550" i="7"/>
  <c r="D549" i="7"/>
  <c r="D548" i="7"/>
  <c r="D547" i="7"/>
  <c r="D546" i="7"/>
  <c r="D545" i="7"/>
  <c r="D544" i="7"/>
  <c r="D543" i="7"/>
  <c r="D541" i="7"/>
  <c r="D540" i="7"/>
  <c r="D539" i="7"/>
  <c r="D552" i="7"/>
  <c r="D538" i="7"/>
  <c r="D537" i="7"/>
  <c r="D536" i="7"/>
  <c r="D535" i="7"/>
  <c r="D534" i="7"/>
  <c r="D533" i="7"/>
  <c r="D532" i="7"/>
  <c r="D531" i="7"/>
  <c r="D530" i="7"/>
  <c r="D483" i="7"/>
  <c r="D480" i="7"/>
  <c r="D479" i="7"/>
  <c r="D478" i="7"/>
  <c r="D477" i="7"/>
  <c r="D476" i="7"/>
  <c r="D475" i="7"/>
  <c r="D474" i="7"/>
  <c r="D473" i="7"/>
  <c r="D472" i="7"/>
  <c r="D470" i="7"/>
  <c r="D469" i="7"/>
  <c r="D468" i="7"/>
  <c r="D481" i="7"/>
  <c r="D467" i="7"/>
  <c r="D466" i="7"/>
  <c r="D465" i="7"/>
  <c r="D464" i="7"/>
  <c r="D463" i="7"/>
  <c r="D462" i="7"/>
  <c r="D461" i="7"/>
  <c r="D460" i="7"/>
  <c r="D459" i="7"/>
  <c r="D413" i="7"/>
  <c r="D410" i="7"/>
  <c r="D409" i="7"/>
  <c r="D408" i="7"/>
  <c r="D407" i="7"/>
  <c r="D406" i="7"/>
  <c r="D405" i="7"/>
  <c r="D404" i="7"/>
  <c r="D403" i="7"/>
  <c r="D402" i="7"/>
  <c r="D400" i="7"/>
  <c r="D399" i="7"/>
  <c r="D398" i="7"/>
  <c r="D411" i="7"/>
  <c r="D397" i="7"/>
  <c r="D396" i="7"/>
  <c r="D395" i="7"/>
  <c r="D394" i="7"/>
  <c r="D393" i="7"/>
  <c r="D392" i="7"/>
  <c r="D391" i="7"/>
  <c r="D390" i="7"/>
  <c r="D389" i="7"/>
  <c r="D344" i="7"/>
  <c r="D341" i="7"/>
  <c r="D340" i="7"/>
  <c r="D339" i="7"/>
  <c r="D338" i="7"/>
  <c r="D337" i="7"/>
  <c r="D336" i="7"/>
  <c r="D335" i="7"/>
  <c r="D334" i="7"/>
  <c r="D333" i="7"/>
  <c r="D331" i="7"/>
  <c r="D330" i="7"/>
  <c r="D329" i="7"/>
  <c r="D342" i="7"/>
  <c r="D328" i="7"/>
  <c r="D327" i="7"/>
  <c r="D326" i="7"/>
  <c r="D325" i="7"/>
  <c r="D324" i="7"/>
  <c r="D323" i="7"/>
  <c r="D322" i="7"/>
  <c r="D321" i="7"/>
  <c r="D320" i="7"/>
  <c r="D275" i="7"/>
  <c r="D272" i="7"/>
  <c r="D271" i="7"/>
  <c r="D270" i="7"/>
  <c r="D269" i="7"/>
  <c r="D268" i="7"/>
  <c r="D267" i="7"/>
  <c r="D266" i="7"/>
  <c r="D265" i="7"/>
  <c r="D264" i="7"/>
  <c r="D262" i="7"/>
  <c r="D261" i="7"/>
  <c r="D260" i="7"/>
  <c r="D273" i="7"/>
  <c r="D259" i="7"/>
  <c r="D258" i="7"/>
  <c r="D257" i="7"/>
  <c r="D256" i="7"/>
  <c r="D255" i="7"/>
  <c r="D254" i="7"/>
  <c r="D253" i="7"/>
  <c r="D252" i="7"/>
  <c r="D251" i="7"/>
  <c r="N175" i="6"/>
  <c r="J175" i="6"/>
  <c r="F175" i="6"/>
  <c r="N172" i="6"/>
  <c r="J172" i="6"/>
  <c r="F172" i="6"/>
  <c r="N170" i="6"/>
  <c r="J170" i="6"/>
  <c r="F170" i="6"/>
  <c r="N169" i="6"/>
  <c r="J169" i="6"/>
  <c r="F169" i="6"/>
  <c r="N168" i="6"/>
  <c r="J168" i="6"/>
  <c r="F168" i="6"/>
  <c r="N164" i="6"/>
  <c r="J164" i="6"/>
  <c r="F164" i="6"/>
  <c r="N163" i="6"/>
  <c r="J163" i="6"/>
  <c r="F163" i="6"/>
  <c r="N157" i="6"/>
  <c r="J157" i="6"/>
  <c r="F157" i="6"/>
  <c r="N156" i="6"/>
  <c r="J156" i="6"/>
  <c r="F156" i="6"/>
  <c r="N173" i="6"/>
  <c r="J173" i="6"/>
  <c r="F173" i="6"/>
  <c r="N155" i="6"/>
  <c r="J155" i="6"/>
  <c r="F155" i="6"/>
  <c r="N153" i="6"/>
  <c r="J153" i="6"/>
  <c r="F153" i="6"/>
  <c r="N152" i="6"/>
  <c r="J152" i="6"/>
  <c r="F152" i="6"/>
  <c r="N150" i="6"/>
  <c r="J150" i="6"/>
  <c r="F150" i="6"/>
  <c r="N145" i="6"/>
  <c r="J145" i="6"/>
  <c r="F145" i="6"/>
  <c r="N144" i="6"/>
  <c r="J144" i="6"/>
  <c r="F144" i="6"/>
  <c r="G106" i="3"/>
  <c r="I103" i="3"/>
  <c r="H103" i="3"/>
  <c r="G103" i="3"/>
  <c r="G101" i="3"/>
  <c r="G100" i="3"/>
  <c r="I99" i="3"/>
  <c r="H99" i="3"/>
  <c r="G99" i="3"/>
  <c r="I95" i="3"/>
  <c r="H95" i="3"/>
  <c r="G95" i="3"/>
  <c r="I94" i="3"/>
  <c r="H94" i="3"/>
  <c r="G94" i="3"/>
  <c r="I88" i="3"/>
  <c r="H88" i="3"/>
  <c r="G88" i="3"/>
  <c r="I104" i="3"/>
  <c r="H104" i="3"/>
  <c r="G104" i="3"/>
  <c r="I86" i="3"/>
  <c r="H86" i="3"/>
  <c r="G86" i="3"/>
  <c r="I84" i="3"/>
  <c r="H84" i="3"/>
  <c r="G84" i="3"/>
  <c r="I83" i="3"/>
  <c r="H83" i="3"/>
  <c r="G83" i="3"/>
  <c r="I81" i="3"/>
  <c r="H81" i="3"/>
  <c r="G81" i="3"/>
  <c r="I76" i="3"/>
  <c r="H76" i="3"/>
  <c r="G76" i="3"/>
  <c r="I75" i="3"/>
  <c r="H75" i="3"/>
  <c r="G75" i="3"/>
  <c r="C284" i="7" l="1"/>
  <c r="P17" i="8"/>
  <c r="M17" i="8"/>
  <c r="O359" i="8" s="1"/>
  <c r="G17" i="8"/>
  <c r="G359" i="8" s="1"/>
  <c r="D17" i="8"/>
  <c r="C359" i="8" s="1"/>
  <c r="J17" i="8"/>
  <c r="K359" i="8" s="1"/>
  <c r="C297" i="7"/>
  <c r="C94" i="8"/>
  <c r="C223" i="8"/>
  <c r="C303" i="7"/>
  <c r="C89" i="8"/>
  <c r="L29" i="6"/>
  <c r="K166" i="6" s="1"/>
  <c r="H29" i="6"/>
  <c r="G166" i="6" s="1"/>
  <c r="P29" i="6"/>
  <c r="D29" i="6"/>
  <c r="C166" i="6" s="1"/>
  <c r="C586" i="7"/>
  <c r="E586" i="7" s="1"/>
  <c r="C427" i="7"/>
  <c r="C214" i="7"/>
  <c r="C239" i="8"/>
  <c r="C362" i="7"/>
  <c r="P31" i="8"/>
  <c r="G31" i="8"/>
  <c r="G373" i="8" s="1"/>
  <c r="M31" i="8"/>
  <c r="O373" i="8" s="1"/>
  <c r="J31" i="8"/>
  <c r="K373" i="8" s="1"/>
  <c r="D31" i="8"/>
  <c r="C373" i="8" s="1"/>
  <c r="C308" i="7"/>
  <c r="C79" i="8"/>
  <c r="C589" i="7"/>
  <c r="C83" i="8"/>
  <c r="C566" i="7"/>
  <c r="C580" i="7"/>
  <c r="P34" i="8"/>
  <c r="G34" i="8"/>
  <c r="G376" i="8" s="1"/>
  <c r="M34" i="8"/>
  <c r="O376" i="8" s="1"/>
  <c r="J34" i="8"/>
  <c r="K376" i="8" s="1"/>
  <c r="D34" i="8"/>
  <c r="C376" i="8" s="1"/>
  <c r="C235" i="8"/>
  <c r="L17" i="3"/>
  <c r="G17" i="3"/>
  <c r="H17" i="3" s="1"/>
  <c r="D17" i="3"/>
  <c r="C85" i="3" s="1"/>
  <c r="C582" i="7"/>
  <c r="D23" i="8"/>
  <c r="C365" i="8" s="1"/>
  <c r="M23" i="8"/>
  <c r="O365" i="8" s="1"/>
  <c r="P23" i="8"/>
  <c r="G23" i="8"/>
  <c r="G365" i="8" s="1"/>
  <c r="J23" i="8"/>
  <c r="K365" i="8" s="1"/>
  <c r="C228" i="7"/>
  <c r="C103" i="8"/>
  <c r="E103" i="8" s="1"/>
  <c r="C288" i="7"/>
  <c r="M28" i="8"/>
  <c r="O370" i="8" s="1"/>
  <c r="P28" i="8"/>
  <c r="J28" i="8"/>
  <c r="K370" i="8" s="1"/>
  <c r="D28" i="8"/>
  <c r="C370" i="8" s="1"/>
  <c r="G28" i="8"/>
  <c r="G370" i="8" s="1"/>
  <c r="C510" i="7"/>
  <c r="E510" i="7" s="1"/>
  <c r="C299" i="8"/>
  <c r="E299" i="8" s="1"/>
  <c r="C442" i="7"/>
  <c r="C229" i="7"/>
  <c r="E229" i="7" s="1"/>
  <c r="C145" i="9"/>
  <c r="C426" i="7"/>
  <c r="E426" i="7" s="1"/>
  <c r="C237" i="7"/>
  <c r="H50" i="7"/>
  <c r="C816" i="7" s="1"/>
  <c r="D50" i="7"/>
  <c r="C672" i="7" s="1"/>
  <c r="F50" i="7"/>
  <c r="C744" i="7" s="1"/>
  <c r="G50" i="7"/>
  <c r="C780" i="7" s="1"/>
  <c r="I50" i="7"/>
  <c r="C50" i="7"/>
  <c r="C636" i="7" s="1"/>
  <c r="E50" i="7"/>
  <c r="C708" i="7" s="1"/>
  <c r="C69" i="7"/>
  <c r="C655" i="7" s="1"/>
  <c r="G69" i="7"/>
  <c r="C799" i="7" s="1"/>
  <c r="D69" i="7"/>
  <c r="C691" i="7" s="1"/>
  <c r="E69" i="7"/>
  <c r="C727" i="7" s="1"/>
  <c r="I69" i="7"/>
  <c r="H69" i="7"/>
  <c r="C835" i="7" s="1"/>
  <c r="F69" i="7"/>
  <c r="C763" i="7" s="1"/>
  <c r="C508" i="7"/>
  <c r="C301" i="7"/>
  <c r="C499" i="7"/>
  <c r="E499" i="7" s="1"/>
  <c r="P26" i="6"/>
  <c r="H26" i="6"/>
  <c r="G163" i="6" s="1"/>
  <c r="D26" i="6"/>
  <c r="C163" i="6" s="1"/>
  <c r="L26" i="6"/>
  <c r="K163" i="6" s="1"/>
  <c r="G29" i="8"/>
  <c r="G371" i="8" s="1"/>
  <c r="J29" i="8"/>
  <c r="K371" i="8" s="1"/>
  <c r="P29" i="8"/>
  <c r="D29" i="8"/>
  <c r="C371" i="8" s="1"/>
  <c r="M29" i="8"/>
  <c r="O371" i="8" s="1"/>
  <c r="C432" i="7"/>
  <c r="E432" i="7" s="1"/>
  <c r="C150" i="8"/>
  <c r="C370" i="7"/>
  <c r="C288" i="8"/>
  <c r="E288" i="8" s="1"/>
  <c r="C234" i="8"/>
  <c r="E234" i="8" s="1"/>
  <c r="C361" i="7"/>
  <c r="C96" i="8"/>
  <c r="C294" i="7"/>
  <c r="G18" i="3"/>
  <c r="H18" i="3" s="1"/>
  <c r="L18" i="3"/>
  <c r="D18" i="3"/>
  <c r="C86" i="3" s="1"/>
  <c r="C236" i="7"/>
  <c r="D32" i="3"/>
  <c r="C100" i="3" s="1"/>
  <c r="G32" i="3"/>
  <c r="L32" i="3"/>
  <c r="C238" i="7"/>
  <c r="E238" i="7" s="1"/>
  <c r="L10" i="6"/>
  <c r="K147" i="6" s="1"/>
  <c r="D10" i="6"/>
  <c r="C147" i="6" s="1"/>
  <c r="P10" i="6"/>
  <c r="H10" i="6"/>
  <c r="G147" i="6" s="1"/>
  <c r="H52" i="7"/>
  <c r="C818" i="7" s="1"/>
  <c r="F52" i="7"/>
  <c r="C746" i="7" s="1"/>
  <c r="G52" i="7"/>
  <c r="C782" i="7" s="1"/>
  <c r="D52" i="7"/>
  <c r="C674" i="7" s="1"/>
  <c r="I52" i="7"/>
  <c r="C52" i="7"/>
  <c r="C638" i="7" s="1"/>
  <c r="E52" i="7"/>
  <c r="C710" i="7" s="1"/>
  <c r="P7" i="6"/>
  <c r="H7" i="6"/>
  <c r="G144" i="6" s="1"/>
  <c r="O38" i="6"/>
  <c r="N13" i="6" s="1"/>
  <c r="L7" i="6"/>
  <c r="K144" i="6" s="1"/>
  <c r="D7" i="6"/>
  <c r="C144" i="6" s="1"/>
  <c r="D39" i="7"/>
  <c r="D88" i="7" s="1"/>
  <c r="C282" i="7"/>
  <c r="G25" i="8"/>
  <c r="G367" i="8" s="1"/>
  <c r="P25" i="8"/>
  <c r="D25" i="8"/>
  <c r="C367" i="8" s="1"/>
  <c r="J25" i="8"/>
  <c r="K367" i="8" s="1"/>
  <c r="M25" i="8"/>
  <c r="O367" i="8" s="1"/>
  <c r="C170" i="8"/>
  <c r="C163" i="8"/>
  <c r="C578" i="7"/>
  <c r="E578" i="7" s="1"/>
  <c r="C364" i="7"/>
  <c r="H30" i="6"/>
  <c r="G167" i="6" s="1"/>
  <c r="P30" i="6"/>
  <c r="D30" i="6"/>
  <c r="C167" i="6" s="1"/>
  <c r="L30" i="6"/>
  <c r="K167" i="6" s="1"/>
  <c r="L21" i="3"/>
  <c r="G21" i="3"/>
  <c r="H21" i="3" s="1"/>
  <c r="D21" i="3"/>
  <c r="C89" i="3" s="1"/>
  <c r="C166" i="8"/>
  <c r="E166" i="8" s="1"/>
  <c r="P12" i="8"/>
  <c r="J12" i="8"/>
  <c r="K354" i="8" s="1"/>
  <c r="M12" i="8"/>
  <c r="O354" i="8" s="1"/>
  <c r="G12" i="8"/>
  <c r="G354" i="8" s="1"/>
  <c r="D12" i="8"/>
  <c r="C354" i="8" s="1"/>
  <c r="C493" i="7"/>
  <c r="L25" i="3"/>
  <c r="D25" i="3"/>
  <c r="C93" i="3" s="1"/>
  <c r="G25" i="3"/>
  <c r="C240" i="7"/>
  <c r="C229" i="8"/>
  <c r="F61" i="7"/>
  <c r="C755" i="7" s="1"/>
  <c r="I61" i="7"/>
  <c r="H61" i="7"/>
  <c r="C827" i="7" s="1"/>
  <c r="C61" i="7"/>
  <c r="C647" i="7" s="1"/>
  <c r="E61" i="7"/>
  <c r="C719" i="7" s="1"/>
  <c r="D61" i="7"/>
  <c r="C683" i="7" s="1"/>
  <c r="G61" i="7"/>
  <c r="C791" i="7" s="1"/>
  <c r="C507" i="7"/>
  <c r="E507" i="7" s="1"/>
  <c r="G15" i="8"/>
  <c r="G357" i="8" s="1"/>
  <c r="D15" i="8"/>
  <c r="C357" i="8" s="1"/>
  <c r="P15" i="8"/>
  <c r="J15" i="8"/>
  <c r="K357" i="8" s="1"/>
  <c r="M15" i="8"/>
  <c r="O357" i="8" s="1"/>
  <c r="J21" i="8"/>
  <c r="K363" i="8" s="1"/>
  <c r="D21" i="8"/>
  <c r="C363" i="8" s="1"/>
  <c r="P21" i="8"/>
  <c r="M21" i="8"/>
  <c r="O363" i="8" s="1"/>
  <c r="G21" i="8"/>
  <c r="G363" i="8" s="1"/>
  <c r="H31" i="6"/>
  <c r="G168" i="6" s="1"/>
  <c r="D31" i="6"/>
  <c r="C168" i="6" s="1"/>
  <c r="L31" i="6"/>
  <c r="K168" i="6" s="1"/>
  <c r="P31" i="6"/>
  <c r="R31" i="6"/>
  <c r="D110" i="9"/>
  <c r="C431" i="7"/>
  <c r="C289" i="8"/>
  <c r="E289" i="8" s="1"/>
  <c r="C289" i="7"/>
  <c r="J19" i="8"/>
  <c r="K361" i="8" s="1"/>
  <c r="G19" i="8"/>
  <c r="G361" i="8" s="1"/>
  <c r="P19" i="8"/>
  <c r="M19" i="8"/>
  <c r="O361" i="8" s="1"/>
  <c r="D19" i="8"/>
  <c r="C361" i="8" s="1"/>
  <c r="C497" i="7"/>
  <c r="C374" i="7"/>
  <c r="C511" i="7"/>
  <c r="E511" i="7" s="1"/>
  <c r="C66" i="7"/>
  <c r="C652" i="7" s="1"/>
  <c r="H66" i="7"/>
  <c r="C832" i="7" s="1"/>
  <c r="I66" i="7"/>
  <c r="G66" i="7"/>
  <c r="C796" i="7" s="1"/>
  <c r="F66" i="7"/>
  <c r="C760" i="7" s="1"/>
  <c r="D66" i="7"/>
  <c r="C688" i="7" s="1"/>
  <c r="E66" i="7"/>
  <c r="C724" i="7" s="1"/>
  <c r="C574" i="7"/>
  <c r="C372" i="7"/>
  <c r="G22" i="3"/>
  <c r="L22" i="3"/>
  <c r="D22" i="3"/>
  <c r="C90" i="3" s="1"/>
  <c r="C293" i="7"/>
  <c r="E293" i="7" s="1"/>
  <c r="C373" i="7"/>
  <c r="E373" i="7" s="1"/>
  <c r="D23" i="6"/>
  <c r="C160" i="6" s="1"/>
  <c r="L23" i="6"/>
  <c r="K160" i="6" s="1"/>
  <c r="H23" i="6"/>
  <c r="G160" i="6" s="1"/>
  <c r="P23" i="6"/>
  <c r="C232" i="7"/>
  <c r="H64" i="7"/>
  <c r="C830" i="7" s="1"/>
  <c r="I64" i="7"/>
  <c r="C64" i="7"/>
  <c r="C650" i="7" s="1"/>
  <c r="D64" i="7"/>
  <c r="C686" i="7" s="1"/>
  <c r="E64" i="7"/>
  <c r="C722" i="7" s="1"/>
  <c r="F64" i="7"/>
  <c r="C758" i="7" s="1"/>
  <c r="G64" i="7"/>
  <c r="C794" i="7" s="1"/>
  <c r="C157" i="8"/>
  <c r="E157" i="8" s="1"/>
  <c r="L26" i="3"/>
  <c r="G26" i="3"/>
  <c r="D26" i="3"/>
  <c r="C94" i="3" s="1"/>
  <c r="M35" i="8"/>
  <c r="O377" i="8" s="1"/>
  <c r="P35" i="8"/>
  <c r="J35" i="8"/>
  <c r="K377" i="8" s="1"/>
  <c r="D35" i="8"/>
  <c r="C377" i="8" s="1"/>
  <c r="G35" i="8"/>
  <c r="G377" i="8" s="1"/>
  <c r="C51" i="7"/>
  <c r="C637" i="7" s="1"/>
  <c r="I51" i="7"/>
  <c r="H51" i="7"/>
  <c r="C817" i="7" s="1"/>
  <c r="E51" i="7"/>
  <c r="C709" i="7" s="1"/>
  <c r="F51" i="7"/>
  <c r="C745" i="7" s="1"/>
  <c r="D51" i="7"/>
  <c r="C673" i="7" s="1"/>
  <c r="G51" i="7"/>
  <c r="C781" i="7" s="1"/>
  <c r="C215" i="7"/>
  <c r="E215" i="7" s="1"/>
  <c r="F46" i="7"/>
  <c r="C740" i="7" s="1"/>
  <c r="C46" i="7"/>
  <c r="C632" i="7" s="1"/>
  <c r="D46" i="7"/>
  <c r="C668" i="7" s="1"/>
  <c r="H46" i="7"/>
  <c r="C812" i="7" s="1"/>
  <c r="E46" i="7"/>
  <c r="C704" i="7" s="1"/>
  <c r="I46" i="7"/>
  <c r="G46" i="7"/>
  <c r="C776" i="7" s="1"/>
  <c r="C217" i="7"/>
  <c r="C231" i="8"/>
  <c r="C371" i="7"/>
  <c r="C282" i="8"/>
  <c r="C159" i="8"/>
  <c r="H12" i="6"/>
  <c r="G149" i="6" s="1"/>
  <c r="L12" i="6"/>
  <c r="K149" i="6" s="1"/>
  <c r="P12" i="6"/>
  <c r="D12" i="6"/>
  <c r="C149" i="6" s="1"/>
  <c r="D145" i="9"/>
  <c r="C152" i="8"/>
  <c r="C221" i="8"/>
  <c r="E221" i="8" s="1"/>
  <c r="C515" i="7"/>
  <c r="C145" i="8"/>
  <c r="G39" i="7"/>
  <c r="G84" i="7" s="1"/>
  <c r="C491" i="7"/>
  <c r="E491" i="7" s="1"/>
  <c r="C38" i="3"/>
  <c r="E9" i="3" s="1"/>
  <c r="D34" i="6"/>
  <c r="C171" i="6" s="1"/>
  <c r="H34" i="6"/>
  <c r="G171" i="6" s="1"/>
  <c r="P34" i="6"/>
  <c r="L34" i="6"/>
  <c r="K171" i="6" s="1"/>
  <c r="C298" i="8"/>
  <c r="D63" i="7"/>
  <c r="C685" i="7" s="1"/>
  <c r="H63" i="7"/>
  <c r="C829" i="7" s="1"/>
  <c r="E63" i="7"/>
  <c r="C721" i="7" s="1"/>
  <c r="C63" i="7"/>
  <c r="C649" i="7" s="1"/>
  <c r="G63" i="7"/>
  <c r="C793" i="7" s="1"/>
  <c r="F63" i="7"/>
  <c r="C757" i="7" s="1"/>
  <c r="I63" i="7"/>
  <c r="C224" i="7"/>
  <c r="C224" i="8"/>
  <c r="E224" i="8" s="1"/>
  <c r="C422" i="7"/>
  <c r="C220" i="8"/>
  <c r="M18" i="8"/>
  <c r="O360" i="8" s="1"/>
  <c r="D18" i="8"/>
  <c r="C360" i="8" s="1"/>
  <c r="J18" i="8"/>
  <c r="K360" i="8" s="1"/>
  <c r="P18" i="8"/>
  <c r="G18" i="8"/>
  <c r="G360" i="8" s="1"/>
  <c r="C214" i="8"/>
  <c r="P16" i="8"/>
  <c r="J16" i="8"/>
  <c r="K358" i="8" s="1"/>
  <c r="M16" i="8"/>
  <c r="O358" i="8" s="1"/>
  <c r="D16" i="8"/>
  <c r="C358" i="8" s="1"/>
  <c r="G16" i="8"/>
  <c r="G358" i="8" s="1"/>
  <c r="C146" i="8"/>
  <c r="E146" i="8" s="1"/>
  <c r="C587" i="7"/>
  <c r="E587" i="7" s="1"/>
  <c r="C309" i="7"/>
  <c r="C222" i="7"/>
  <c r="C225" i="8"/>
  <c r="E225" i="8" s="1"/>
  <c r="C572" i="7"/>
  <c r="E572" i="7" s="1"/>
  <c r="C576" i="7"/>
  <c r="E576" i="7" s="1"/>
  <c r="C434" i="7"/>
  <c r="C354" i="7"/>
  <c r="E354" i="7" s="1"/>
  <c r="D65" i="7"/>
  <c r="C687" i="7" s="1"/>
  <c r="G65" i="7"/>
  <c r="C795" i="7" s="1"/>
  <c r="E65" i="7"/>
  <c r="C723" i="7" s="1"/>
  <c r="I65" i="7"/>
  <c r="C65" i="7"/>
  <c r="C651" i="7" s="1"/>
  <c r="H65" i="7"/>
  <c r="C831" i="7" s="1"/>
  <c r="F65" i="7"/>
  <c r="C759" i="7" s="1"/>
  <c r="C102" i="8"/>
  <c r="E102" i="8" s="1"/>
  <c r="C356" i="7"/>
  <c r="C564" i="7"/>
  <c r="E564" i="7" s="1"/>
  <c r="C144" i="8"/>
  <c r="C581" i="7"/>
  <c r="E581" i="7" s="1"/>
  <c r="C585" i="7"/>
  <c r="E585" i="7" s="1"/>
  <c r="I53" i="7"/>
  <c r="D53" i="7"/>
  <c r="C675" i="7" s="1"/>
  <c r="C53" i="7"/>
  <c r="C639" i="7" s="1"/>
  <c r="E53" i="7"/>
  <c r="C711" i="7" s="1"/>
  <c r="F53" i="7"/>
  <c r="C747" i="7" s="1"/>
  <c r="G53" i="7"/>
  <c r="C783" i="7" s="1"/>
  <c r="H53" i="7"/>
  <c r="C819" i="7" s="1"/>
  <c r="C85" i="8"/>
  <c r="C300" i="7"/>
  <c r="E300" i="7" s="1"/>
  <c r="C286" i="8"/>
  <c r="E68" i="7"/>
  <c r="C726" i="7" s="1"/>
  <c r="C68" i="7"/>
  <c r="C654" i="7" s="1"/>
  <c r="I68" i="7"/>
  <c r="F68" i="7"/>
  <c r="C762" i="7" s="1"/>
  <c r="G68" i="7"/>
  <c r="C798" i="7" s="1"/>
  <c r="H68" i="7"/>
  <c r="C834" i="7" s="1"/>
  <c r="D68" i="7"/>
  <c r="C690" i="7" s="1"/>
  <c r="C514" i="7"/>
  <c r="E514" i="7" s="1"/>
  <c r="C234" i="7"/>
  <c r="E234" i="7" s="1"/>
  <c r="C222" i="8"/>
  <c r="G28" i="3"/>
  <c r="D28" i="3"/>
  <c r="C96" i="3" s="1"/>
  <c r="L28" i="3"/>
  <c r="C237" i="8"/>
  <c r="C295" i="7"/>
  <c r="C584" i="7"/>
  <c r="C221" i="7"/>
  <c r="C441" i="7"/>
  <c r="E441" i="7" s="1"/>
  <c r="C38" i="8"/>
  <c r="C74" i="8"/>
  <c r="C359" i="7"/>
  <c r="C296" i="8"/>
  <c r="E296" i="8" s="1"/>
  <c r="E59" i="7"/>
  <c r="C717" i="7" s="1"/>
  <c r="C59" i="7"/>
  <c r="C645" i="7" s="1"/>
  <c r="F59" i="7"/>
  <c r="C753" i="7" s="1"/>
  <c r="D59" i="7"/>
  <c r="C681" i="7" s="1"/>
  <c r="G59" i="7"/>
  <c r="C789" i="7" s="1"/>
  <c r="I59" i="7"/>
  <c r="H59" i="7"/>
  <c r="C825" i="7" s="1"/>
  <c r="C504" i="7"/>
  <c r="E504" i="7" s="1"/>
  <c r="C90" i="8"/>
  <c r="C287" i="7"/>
  <c r="E287" i="7" s="1"/>
  <c r="P15" i="6"/>
  <c r="H15" i="6"/>
  <c r="G152" i="6" s="1"/>
  <c r="L15" i="6"/>
  <c r="K152" i="6" s="1"/>
  <c r="D15" i="6"/>
  <c r="C152" i="6" s="1"/>
  <c r="C165" i="8"/>
  <c r="C77" i="8"/>
  <c r="E77" i="8" s="1"/>
  <c r="J32" i="8"/>
  <c r="K374" i="8" s="1"/>
  <c r="D32" i="8"/>
  <c r="C374" i="8" s="1"/>
  <c r="G32" i="8"/>
  <c r="G374" i="8" s="1"/>
  <c r="P32" i="8"/>
  <c r="M32" i="8"/>
  <c r="O374" i="8" s="1"/>
  <c r="C233" i="8"/>
  <c r="P20" i="6"/>
  <c r="L20" i="6"/>
  <c r="K157" i="6" s="1"/>
  <c r="H20" i="6"/>
  <c r="G157" i="6" s="1"/>
  <c r="D20" i="6"/>
  <c r="C157" i="6" s="1"/>
  <c r="C36" i="10"/>
  <c r="D36" i="9"/>
  <c r="C308" i="8"/>
  <c r="C281" i="8"/>
  <c r="E281" i="8" s="1"/>
  <c r="C78" i="8"/>
  <c r="E78" i="8" s="1"/>
  <c r="C437" i="7"/>
  <c r="D11" i="3"/>
  <c r="C79" i="3" s="1"/>
  <c r="G11" i="3"/>
  <c r="H11" i="3" s="1"/>
  <c r="L11" i="3"/>
  <c r="C290" i="7"/>
  <c r="C579" i="7"/>
  <c r="C435" i="7"/>
  <c r="D73" i="7"/>
  <c r="C695" i="7" s="1"/>
  <c r="C73" i="7"/>
  <c r="C659" i="7" s="1"/>
  <c r="H73" i="7"/>
  <c r="C839" i="7" s="1"/>
  <c r="I73" i="7"/>
  <c r="G73" i="7"/>
  <c r="C803" i="7" s="1"/>
  <c r="E73" i="7"/>
  <c r="C731" i="7" s="1"/>
  <c r="F73" i="7"/>
  <c r="C767" i="7" s="1"/>
  <c r="C285" i="7"/>
  <c r="E285" i="7" s="1"/>
  <c r="H16" i="6"/>
  <c r="G153" i="6" s="1"/>
  <c r="D16" i="6"/>
  <c r="C153" i="6" s="1"/>
  <c r="P16" i="6"/>
  <c r="L16" i="6"/>
  <c r="K153" i="6" s="1"/>
  <c r="C375" i="7"/>
  <c r="E375" i="7" s="1"/>
  <c r="C300" i="8"/>
  <c r="C573" i="7"/>
  <c r="G26" i="8"/>
  <c r="G368" i="8" s="1"/>
  <c r="M26" i="8"/>
  <c r="O368" i="8" s="1"/>
  <c r="D26" i="8"/>
  <c r="C368" i="8" s="1"/>
  <c r="P26" i="8"/>
  <c r="J26" i="8"/>
  <c r="K368" i="8" s="1"/>
  <c r="C420" i="7"/>
  <c r="F39" i="7"/>
  <c r="F88" i="7" s="1"/>
  <c r="C352" i="7"/>
  <c r="C218" i="8"/>
  <c r="E218" i="8" s="1"/>
  <c r="D36" i="10"/>
  <c r="C304" i="8"/>
  <c r="E304" i="8" s="1"/>
  <c r="D72" i="7"/>
  <c r="C694" i="7" s="1"/>
  <c r="C72" i="7"/>
  <c r="C658" i="7" s="1"/>
  <c r="H72" i="7"/>
  <c r="C838" i="7" s="1"/>
  <c r="E72" i="7"/>
  <c r="C730" i="7" s="1"/>
  <c r="I72" i="7"/>
  <c r="G72" i="7"/>
  <c r="C802" i="7" s="1"/>
  <c r="F72" i="7"/>
  <c r="C766" i="7" s="1"/>
  <c r="C305" i="8"/>
  <c r="E305" i="8" s="1"/>
  <c r="G16" i="3"/>
  <c r="H16" i="3" s="1"/>
  <c r="L16" i="3"/>
  <c r="D16" i="3"/>
  <c r="C84" i="3" s="1"/>
  <c r="C148" i="8"/>
  <c r="E148" i="8" s="1"/>
  <c r="G33" i="3"/>
  <c r="H33" i="3" s="1"/>
  <c r="L33" i="3"/>
  <c r="D33" i="3"/>
  <c r="C101" i="3" s="1"/>
  <c r="C502" i="7"/>
  <c r="C357" i="7"/>
  <c r="C518" i="7"/>
  <c r="P10" i="8"/>
  <c r="M10" i="8"/>
  <c r="O352" i="8" s="1"/>
  <c r="D10" i="8"/>
  <c r="C352" i="8" s="1"/>
  <c r="J10" i="8"/>
  <c r="K352" i="8" s="1"/>
  <c r="G10" i="8"/>
  <c r="G352" i="8" s="1"/>
  <c r="H54" i="7"/>
  <c r="C820" i="7" s="1"/>
  <c r="F54" i="7"/>
  <c r="C748" i="7" s="1"/>
  <c r="D54" i="7"/>
  <c r="C676" i="7" s="1"/>
  <c r="C54" i="7"/>
  <c r="C640" i="7" s="1"/>
  <c r="E54" i="7"/>
  <c r="C712" i="7" s="1"/>
  <c r="G54" i="7"/>
  <c r="C784" i="7" s="1"/>
  <c r="I54" i="7"/>
  <c r="D29" i="3"/>
  <c r="C97" i="3" s="1"/>
  <c r="G29" i="3"/>
  <c r="L29" i="3"/>
  <c r="C433" i="7"/>
  <c r="E433" i="7" s="1"/>
  <c r="C213" i="7"/>
  <c r="C39" i="7"/>
  <c r="C103" i="7" s="1"/>
  <c r="C292" i="8"/>
  <c r="E292" i="8" s="1"/>
  <c r="C238" i="8"/>
  <c r="E238" i="8" s="1"/>
  <c r="C301" i="8"/>
  <c r="E301" i="8" s="1"/>
  <c r="C158" i="8"/>
  <c r="E158" i="8" s="1"/>
  <c r="C358" i="7"/>
  <c r="E358" i="7" s="1"/>
  <c r="C225" i="7"/>
  <c r="C421" i="7"/>
  <c r="L12" i="3"/>
  <c r="D12" i="3"/>
  <c r="C80" i="3" s="1"/>
  <c r="G12" i="3"/>
  <c r="H12" i="3" s="1"/>
  <c r="H25" i="6"/>
  <c r="G162" i="6" s="1"/>
  <c r="L25" i="6"/>
  <c r="K162" i="6" s="1"/>
  <c r="D25" i="6"/>
  <c r="C162" i="6" s="1"/>
  <c r="P25" i="6"/>
  <c r="C36" i="9"/>
  <c r="C226" i="8"/>
  <c r="C217" i="8"/>
  <c r="C227" i="8"/>
  <c r="C297" i="8"/>
  <c r="E297" i="8" s="1"/>
  <c r="D22" i="6"/>
  <c r="C159" i="6" s="1"/>
  <c r="L22" i="6"/>
  <c r="K159" i="6" s="1"/>
  <c r="H22" i="6"/>
  <c r="G159" i="6" s="1"/>
  <c r="P22" i="6"/>
  <c r="C291" i="7"/>
  <c r="E291" i="7" s="1"/>
  <c r="P7" i="8"/>
  <c r="J7" i="8"/>
  <c r="K349" i="8" s="1"/>
  <c r="G7" i="8"/>
  <c r="G349" i="8" s="1"/>
  <c r="D7" i="8"/>
  <c r="C349" i="8" s="1"/>
  <c r="O38" i="8"/>
  <c r="M7" i="8"/>
  <c r="O349" i="8" s="1"/>
  <c r="C81" i="8"/>
  <c r="E81" i="8" s="1"/>
  <c r="C561" i="7"/>
  <c r="P11" i="6"/>
  <c r="L11" i="6"/>
  <c r="K148" i="6" s="1"/>
  <c r="D11" i="6"/>
  <c r="C148" i="6" s="1"/>
  <c r="H11" i="6"/>
  <c r="G148" i="6" s="1"/>
  <c r="C425" i="7"/>
  <c r="E425" i="7" s="1"/>
  <c r="C233" i="7"/>
  <c r="C219" i="8"/>
  <c r="E219" i="8" s="1"/>
  <c r="G31" i="3"/>
  <c r="H31" i="3" s="1"/>
  <c r="L31" i="3"/>
  <c r="D31" i="3"/>
  <c r="C99" i="3" s="1"/>
  <c r="C424" i="7"/>
  <c r="C577" i="7"/>
  <c r="E577" i="7" s="1"/>
  <c r="C162" i="8"/>
  <c r="E162" i="8" s="1"/>
  <c r="G35" i="3"/>
  <c r="L35" i="3"/>
  <c r="D35" i="3"/>
  <c r="C103" i="3" s="1"/>
  <c r="I55" i="7"/>
  <c r="G55" i="7"/>
  <c r="C785" i="7" s="1"/>
  <c r="F55" i="7"/>
  <c r="C749" i="7" s="1"/>
  <c r="E55" i="7"/>
  <c r="C713" i="7" s="1"/>
  <c r="C55" i="7"/>
  <c r="C641" i="7" s="1"/>
  <c r="D55" i="7"/>
  <c r="C677" i="7" s="1"/>
  <c r="H55" i="7"/>
  <c r="C821" i="7" s="1"/>
  <c r="G13" i="8"/>
  <c r="G355" i="8" s="1"/>
  <c r="D13" i="8"/>
  <c r="C355" i="8" s="1"/>
  <c r="M13" i="8"/>
  <c r="O355" i="8" s="1"/>
  <c r="P13" i="8"/>
  <c r="J13" i="8"/>
  <c r="K355" i="8" s="1"/>
  <c r="H74" i="7"/>
  <c r="C840" i="7" s="1"/>
  <c r="D74" i="7"/>
  <c r="C696" i="7" s="1"/>
  <c r="F74" i="7"/>
  <c r="C768" i="7" s="1"/>
  <c r="E74" i="7"/>
  <c r="C732" i="7" s="1"/>
  <c r="C74" i="7"/>
  <c r="C660" i="7" s="1"/>
  <c r="G74" i="7"/>
  <c r="C804" i="7" s="1"/>
  <c r="I74" i="7"/>
  <c r="C80" i="8"/>
  <c r="C169" i="8"/>
  <c r="L27" i="6"/>
  <c r="K164" i="6" s="1"/>
  <c r="P27" i="6"/>
  <c r="H27" i="6"/>
  <c r="G164" i="6" s="1"/>
  <c r="D27" i="6"/>
  <c r="C164" i="6" s="1"/>
  <c r="C430" i="7"/>
  <c r="E430" i="7" s="1"/>
  <c r="C503" i="7"/>
  <c r="C98" i="8"/>
  <c r="C242" i="7"/>
  <c r="C283" i="7"/>
  <c r="C241" i="8"/>
  <c r="E48" i="7"/>
  <c r="C706" i="7" s="1"/>
  <c r="H48" i="7"/>
  <c r="C814" i="7" s="1"/>
  <c r="I48" i="7"/>
  <c r="C48" i="7"/>
  <c r="C634" i="7" s="1"/>
  <c r="D48" i="7"/>
  <c r="C670" i="7" s="1"/>
  <c r="G48" i="7"/>
  <c r="C778" i="7" s="1"/>
  <c r="F48" i="7"/>
  <c r="C742" i="7" s="1"/>
  <c r="D32" i="6"/>
  <c r="C169" i="6" s="1"/>
  <c r="H32" i="6"/>
  <c r="G169" i="6" s="1"/>
  <c r="L32" i="6"/>
  <c r="K169" i="6" s="1"/>
  <c r="P32" i="6"/>
  <c r="C287" i="8"/>
  <c r="E287" i="8" s="1"/>
  <c r="C292" i="7"/>
  <c r="C439" i="7"/>
  <c r="E439" i="7" s="1"/>
  <c r="L36" i="6"/>
  <c r="K173" i="6" s="1"/>
  <c r="H36" i="6"/>
  <c r="G173" i="6" s="1"/>
  <c r="P36" i="6"/>
  <c r="D36" i="6"/>
  <c r="C173" i="6" s="1"/>
  <c r="C513" i="7"/>
  <c r="E513" i="7" s="1"/>
  <c r="G45" i="7"/>
  <c r="C775" i="7" s="1"/>
  <c r="I39" i="7"/>
  <c r="I91" i="7" s="1"/>
  <c r="H45" i="7"/>
  <c r="C811" i="7" s="1"/>
  <c r="C45" i="7"/>
  <c r="C631" i="7" s="1"/>
  <c r="I45" i="7"/>
  <c r="D45" i="7"/>
  <c r="C667" i="7" s="1"/>
  <c r="E45" i="7"/>
  <c r="C703" i="7" s="1"/>
  <c r="F45" i="7"/>
  <c r="C739" i="7" s="1"/>
  <c r="G13" i="3"/>
  <c r="H13" i="3" s="1"/>
  <c r="L13" i="3"/>
  <c r="D13" i="3"/>
  <c r="C81" i="3" s="1"/>
  <c r="L15" i="3"/>
  <c r="D15" i="3"/>
  <c r="C83" i="3" s="1"/>
  <c r="G15" i="3"/>
  <c r="H15" i="3" s="1"/>
  <c r="C218" i="7"/>
  <c r="C84" i="8"/>
  <c r="C429" i="7"/>
  <c r="G20" i="3"/>
  <c r="H20" i="3" s="1"/>
  <c r="D20" i="3"/>
  <c r="C88" i="3" s="1"/>
  <c r="L20" i="3"/>
  <c r="C88" i="8"/>
  <c r="F60" i="7"/>
  <c r="C754" i="7" s="1"/>
  <c r="H60" i="7"/>
  <c r="C826" i="7" s="1"/>
  <c r="C60" i="7"/>
  <c r="C646" i="7" s="1"/>
  <c r="D60" i="7"/>
  <c r="C682" i="7" s="1"/>
  <c r="I60" i="7"/>
  <c r="E60" i="7"/>
  <c r="C718" i="7" s="1"/>
  <c r="E297" i="7"/>
  <c r="G60" i="7"/>
  <c r="C790" i="7" s="1"/>
  <c r="G22" i="8"/>
  <c r="G364" i="8" s="1"/>
  <c r="J22" i="8"/>
  <c r="K364" i="8" s="1"/>
  <c r="M22" i="8"/>
  <c r="O364" i="8" s="1"/>
  <c r="D22" i="8"/>
  <c r="C364" i="8" s="1"/>
  <c r="P22" i="8"/>
  <c r="D36" i="4"/>
  <c r="C567" i="7"/>
  <c r="C506" i="7"/>
  <c r="E506" i="7" s="1"/>
  <c r="C369" i="7"/>
  <c r="C368" i="7"/>
  <c r="D24" i="3"/>
  <c r="C92" i="3" s="1"/>
  <c r="G24" i="3"/>
  <c r="L24" i="3"/>
  <c r="C220" i="7"/>
  <c r="C298" i="7"/>
  <c r="D17" i="6"/>
  <c r="C154" i="6" s="1"/>
  <c r="P17" i="6"/>
  <c r="L17" i="6"/>
  <c r="K154" i="6" s="1"/>
  <c r="H17" i="6"/>
  <c r="G154" i="6" s="1"/>
  <c r="C294" i="8"/>
  <c r="P20" i="8"/>
  <c r="M20" i="8"/>
  <c r="O362" i="8" s="1"/>
  <c r="D20" i="8"/>
  <c r="C362" i="8" s="1"/>
  <c r="G20" i="8"/>
  <c r="G362" i="8" s="1"/>
  <c r="J20" i="8"/>
  <c r="K362" i="8" s="1"/>
  <c r="C154" i="8"/>
  <c r="C575" i="7"/>
  <c r="L10" i="3"/>
  <c r="D10" i="3"/>
  <c r="C78" i="3" s="1"/>
  <c r="G10" i="3"/>
  <c r="H10" i="3" s="1"/>
  <c r="C568" i="7"/>
  <c r="C299" i="7"/>
  <c r="E299" i="7" s="1"/>
  <c r="C363" i="7"/>
  <c r="C569" i="7"/>
  <c r="C227" i="7"/>
  <c r="C285" i="8"/>
  <c r="E285" i="8" s="1"/>
  <c r="L14" i="6"/>
  <c r="K151" i="6" s="1"/>
  <c r="H14" i="6"/>
  <c r="G151" i="6" s="1"/>
  <c r="P14" i="6"/>
  <c r="D14" i="6"/>
  <c r="C151" i="6" s="1"/>
  <c r="C38" i="6"/>
  <c r="E30" i="6" s="1"/>
  <c r="C377" i="7"/>
  <c r="E377" i="7" s="1"/>
  <c r="C376" i="7"/>
  <c r="C155" i="8"/>
  <c r="E155" i="8" s="1"/>
  <c r="C99" i="8"/>
  <c r="C36" i="4"/>
  <c r="C167" i="8"/>
  <c r="E167" i="8" s="1"/>
  <c r="C219" i="7"/>
  <c r="L23" i="3"/>
  <c r="D23" i="3"/>
  <c r="C91" i="3" s="1"/>
  <c r="G23" i="3"/>
  <c r="H23" i="3" s="1"/>
  <c r="G38" i="6"/>
  <c r="I35" i="6" s="1"/>
  <c r="C560" i="7"/>
  <c r="H39" i="7"/>
  <c r="H111" i="7" s="1"/>
  <c r="C91" i="8"/>
  <c r="C428" i="7"/>
  <c r="C355" i="7"/>
  <c r="E57" i="7"/>
  <c r="C715" i="7" s="1"/>
  <c r="D57" i="7"/>
  <c r="C679" i="7" s="1"/>
  <c r="F57" i="7"/>
  <c r="C751" i="7" s="1"/>
  <c r="G57" i="7"/>
  <c r="C787" i="7" s="1"/>
  <c r="I57" i="7"/>
  <c r="H57" i="7"/>
  <c r="C823" i="7" s="1"/>
  <c r="C57" i="7"/>
  <c r="C643" i="7" s="1"/>
  <c r="C367" i="7"/>
  <c r="C447" i="7"/>
  <c r="C231" i="7"/>
  <c r="C215" i="8"/>
  <c r="F38" i="8"/>
  <c r="C143" i="8"/>
  <c r="I62" i="7"/>
  <c r="H62" i="7"/>
  <c r="C828" i="7" s="1"/>
  <c r="F62" i="7"/>
  <c r="C756" i="7" s="1"/>
  <c r="D62" i="7"/>
  <c r="C684" i="7" s="1"/>
  <c r="E62" i="7"/>
  <c r="C720" i="7" s="1"/>
  <c r="G62" i="7"/>
  <c r="C792" i="7" s="1"/>
  <c r="C62" i="7"/>
  <c r="C648" i="7" s="1"/>
  <c r="C161" i="8"/>
  <c r="E161" i="8" s="1"/>
  <c r="C446" i="7"/>
  <c r="E446" i="7" s="1"/>
  <c r="C290" i="8"/>
  <c r="C216" i="7"/>
  <c r="L38" i="8"/>
  <c r="C280" i="8"/>
  <c r="J24" i="8"/>
  <c r="K366" i="8" s="1"/>
  <c r="M24" i="8"/>
  <c r="O366" i="8" s="1"/>
  <c r="P24" i="8"/>
  <c r="G24" i="8"/>
  <c r="G366" i="8" s="1"/>
  <c r="D24" i="8"/>
  <c r="C366" i="8" s="1"/>
  <c r="C304" i="7"/>
  <c r="C571" i="7"/>
  <c r="C235" i="7"/>
  <c r="C160" i="8"/>
  <c r="E160" i="8" s="1"/>
  <c r="G19" i="3"/>
  <c r="L19" i="3"/>
  <c r="D19" i="3"/>
  <c r="C87" i="3" s="1"/>
  <c r="D71" i="9"/>
  <c r="C449" i="7"/>
  <c r="E449" i="7" s="1"/>
  <c r="C305" i="7"/>
  <c r="C240" i="8"/>
  <c r="G14" i="3"/>
  <c r="L14" i="3"/>
  <c r="D14" i="3"/>
  <c r="C82" i="3" s="1"/>
  <c r="C95" i="8"/>
  <c r="C86" i="8"/>
  <c r="C500" i="7"/>
  <c r="C517" i="7"/>
  <c r="C97" i="8"/>
  <c r="E97" i="8" s="1"/>
  <c r="C168" i="8"/>
  <c r="C153" i="8"/>
  <c r="C76" i="8"/>
  <c r="C588" i="7"/>
  <c r="G34" i="3"/>
  <c r="D34" i="3"/>
  <c r="C102" i="3" s="1"/>
  <c r="L34" i="3"/>
  <c r="C519" i="7"/>
  <c r="C360" i="7"/>
  <c r="I38" i="8"/>
  <c r="C213" i="8"/>
  <c r="C492" i="7"/>
  <c r="E492" i="7" s="1"/>
  <c r="C307" i="7"/>
  <c r="D18" i="6"/>
  <c r="C155" i="6" s="1"/>
  <c r="L18" i="6"/>
  <c r="K155" i="6" s="1"/>
  <c r="P18" i="6"/>
  <c r="H18" i="6"/>
  <c r="G155" i="6" s="1"/>
  <c r="D27" i="3"/>
  <c r="C95" i="3" s="1"/>
  <c r="G27" i="3"/>
  <c r="H27" i="3" s="1"/>
  <c r="L27" i="3"/>
  <c r="C293" i="8"/>
  <c r="C171" i="8"/>
  <c r="C520" i="7"/>
  <c r="C228" i="8"/>
  <c r="C365" i="7"/>
  <c r="G30" i="3"/>
  <c r="D30" i="3"/>
  <c r="C98" i="3" s="1"/>
  <c r="L30" i="3"/>
  <c r="H58" i="7"/>
  <c r="C824" i="7" s="1"/>
  <c r="D58" i="7"/>
  <c r="C680" i="7" s="1"/>
  <c r="C58" i="7"/>
  <c r="C644" i="7" s="1"/>
  <c r="F58" i="7"/>
  <c r="C752" i="7" s="1"/>
  <c r="G58" i="7"/>
  <c r="C788" i="7" s="1"/>
  <c r="I58" i="7"/>
  <c r="E58" i="7"/>
  <c r="C716" i="7" s="1"/>
  <c r="C87" i="8"/>
  <c r="C516" i="7"/>
  <c r="C570" i="7"/>
  <c r="C82" i="8"/>
  <c r="K38" i="6"/>
  <c r="M21" i="6" s="1"/>
  <c r="C379" i="7"/>
  <c r="C156" i="8"/>
  <c r="C226" i="7"/>
  <c r="E71" i="7"/>
  <c r="C729" i="7" s="1"/>
  <c r="I71" i="7"/>
  <c r="H71" i="7"/>
  <c r="C837" i="7" s="1"/>
  <c r="D71" i="7"/>
  <c r="C693" i="7" s="1"/>
  <c r="F71" i="7"/>
  <c r="C765" i="7" s="1"/>
  <c r="G71" i="7"/>
  <c r="C801" i="7" s="1"/>
  <c r="C71" i="7"/>
  <c r="C657" i="7" s="1"/>
  <c r="C216" i="8"/>
  <c r="C494" i="7"/>
  <c r="E494" i="7" s="1"/>
  <c r="C440" i="7"/>
  <c r="C172" i="8"/>
  <c r="C495" i="7"/>
  <c r="C496" i="7"/>
  <c r="C501" i="7"/>
  <c r="C353" i="7"/>
  <c r="E353" i="7" s="1"/>
  <c r="D11" i="8"/>
  <c r="C353" i="8" s="1"/>
  <c r="P11" i="8"/>
  <c r="G11" i="8"/>
  <c r="G353" i="8" s="1"/>
  <c r="M11" i="8"/>
  <c r="O353" i="8" s="1"/>
  <c r="J11" i="8"/>
  <c r="K353" i="8" s="1"/>
  <c r="C110" i="9"/>
  <c r="D35" i="6"/>
  <c r="C172" i="6" s="1"/>
  <c r="P35" i="6"/>
  <c r="H35" i="6"/>
  <c r="G172" i="6" s="1"/>
  <c r="L35" i="6"/>
  <c r="K172" i="6" s="1"/>
  <c r="C223" i="7"/>
  <c r="E223" i="7" s="1"/>
  <c r="L7" i="3"/>
  <c r="G7" i="3"/>
  <c r="D7" i="3"/>
  <c r="C75" i="3" s="1"/>
  <c r="K38" i="3"/>
  <c r="M17" i="3" s="1"/>
  <c r="H7" i="3"/>
  <c r="C438" i="7"/>
  <c r="C151" i="8"/>
  <c r="D8" i="3"/>
  <c r="C76" i="3" s="1"/>
  <c r="L8" i="3"/>
  <c r="G8" i="3"/>
  <c r="C310" i="7"/>
  <c r="C230" i="7"/>
  <c r="C562" i="7"/>
  <c r="C311" i="7"/>
  <c r="C509" i="7"/>
  <c r="P33" i="6"/>
  <c r="H33" i="6"/>
  <c r="G170" i="6" s="1"/>
  <c r="L33" i="6"/>
  <c r="K170" i="6" s="1"/>
  <c r="D33" i="6"/>
  <c r="C170" i="6" s="1"/>
  <c r="C443" i="7"/>
  <c r="C498" i="7"/>
  <c r="C563" i="7"/>
  <c r="L24" i="6"/>
  <c r="K161" i="6" s="1"/>
  <c r="P24" i="6"/>
  <c r="D24" i="6"/>
  <c r="C161" i="6" s="1"/>
  <c r="H24" i="6"/>
  <c r="G161" i="6" s="1"/>
  <c r="D21" i="6"/>
  <c r="C158" i="6" s="1"/>
  <c r="H21" i="6"/>
  <c r="G158" i="6" s="1"/>
  <c r="P21" i="6"/>
  <c r="L21" i="6"/>
  <c r="K158" i="6" s="1"/>
  <c r="C295" i="8"/>
  <c r="E295" i="8" s="1"/>
  <c r="C241" i="7"/>
  <c r="H19" i="6"/>
  <c r="G156" i="6" s="1"/>
  <c r="P19" i="6"/>
  <c r="D19" i="6"/>
  <c r="C156" i="6" s="1"/>
  <c r="L19" i="6"/>
  <c r="K156" i="6" s="1"/>
  <c r="C147" i="8"/>
  <c r="C306" i="7"/>
  <c r="E306" i="7" s="1"/>
  <c r="C303" i="8"/>
  <c r="E303" i="8" s="1"/>
  <c r="P27" i="8"/>
  <c r="D27" i="8"/>
  <c r="C369" i="8" s="1"/>
  <c r="G27" i="8"/>
  <c r="G369" i="8" s="1"/>
  <c r="M27" i="8"/>
  <c r="O369" i="8" s="1"/>
  <c r="J27" i="8"/>
  <c r="K369" i="8" s="1"/>
  <c r="C302" i="7"/>
  <c r="E302" i="7" s="1"/>
  <c r="C309" i="8"/>
  <c r="E309" i="8" s="1"/>
  <c r="P14" i="8"/>
  <c r="D14" i="8"/>
  <c r="C356" i="8" s="1"/>
  <c r="M14" i="8"/>
  <c r="O356" i="8" s="1"/>
  <c r="J14" i="8"/>
  <c r="K356" i="8" s="1"/>
  <c r="G14" i="8"/>
  <c r="G356" i="8" s="1"/>
  <c r="C283" i="8"/>
  <c r="C164" i="8"/>
  <c r="C307" i="8"/>
  <c r="E307" i="8" s="1"/>
  <c r="P33" i="8"/>
  <c r="M33" i="8"/>
  <c r="O375" i="8" s="1"/>
  <c r="D33" i="8"/>
  <c r="C375" i="8" s="1"/>
  <c r="J33" i="8"/>
  <c r="K375" i="8" s="1"/>
  <c r="G33" i="8"/>
  <c r="G375" i="8" s="1"/>
  <c r="C239" i="7"/>
  <c r="C565" i="7"/>
  <c r="H56" i="7"/>
  <c r="C822" i="7" s="1"/>
  <c r="E56" i="7"/>
  <c r="C714" i="7" s="1"/>
  <c r="G56" i="7"/>
  <c r="C786" i="7" s="1"/>
  <c r="F56" i="7"/>
  <c r="C750" i="7" s="1"/>
  <c r="D56" i="7"/>
  <c r="C678" i="7" s="1"/>
  <c r="I56" i="7"/>
  <c r="C56" i="7"/>
  <c r="C642" i="7" s="1"/>
  <c r="D30" i="8"/>
  <c r="C372" i="8" s="1"/>
  <c r="P30" i="8"/>
  <c r="J30" i="8"/>
  <c r="K372" i="8" s="1"/>
  <c r="M30" i="8"/>
  <c r="O372" i="8" s="1"/>
  <c r="G30" i="8"/>
  <c r="G372" i="8" s="1"/>
  <c r="C423" i="7"/>
  <c r="D8" i="8"/>
  <c r="C350" i="8" s="1"/>
  <c r="J8" i="8"/>
  <c r="K350" i="8" s="1"/>
  <c r="P8" i="8"/>
  <c r="G8" i="8"/>
  <c r="G350" i="8" s="1"/>
  <c r="M8" i="8"/>
  <c r="O350" i="8" s="1"/>
  <c r="C93" i="8"/>
  <c r="D9" i="3"/>
  <c r="C77" i="3" s="1"/>
  <c r="L9" i="3"/>
  <c r="G9" i="3"/>
  <c r="H13" i="6"/>
  <c r="G150" i="6" s="1"/>
  <c r="L13" i="6"/>
  <c r="K150" i="6" s="1"/>
  <c r="P13" i="6"/>
  <c r="D13" i="6"/>
  <c r="C150" i="6" s="1"/>
  <c r="C512" i="7"/>
  <c r="L9" i="6"/>
  <c r="K146" i="6" s="1"/>
  <c r="P9" i="6"/>
  <c r="H9" i="6"/>
  <c r="G146" i="6" s="1"/>
  <c r="D9" i="6"/>
  <c r="C146" i="6" s="1"/>
  <c r="C306" i="8"/>
  <c r="H28" i="6"/>
  <c r="G165" i="6" s="1"/>
  <c r="L28" i="6"/>
  <c r="K165" i="6" s="1"/>
  <c r="P28" i="6"/>
  <c r="D28" i="6"/>
  <c r="C165" i="6" s="1"/>
  <c r="C100" i="8"/>
  <c r="C236" i="8"/>
  <c r="C291" i="8"/>
  <c r="M36" i="8"/>
  <c r="O378" i="8" s="1"/>
  <c r="D36" i="8"/>
  <c r="C378" i="8" s="1"/>
  <c r="G36" i="8"/>
  <c r="G378" i="8" s="1"/>
  <c r="P36" i="8"/>
  <c r="J36" i="8"/>
  <c r="K378" i="8" s="1"/>
  <c r="C436" i="7"/>
  <c r="C230" i="8"/>
  <c r="C448" i="7"/>
  <c r="C380" i="7"/>
  <c r="C445" i="7"/>
  <c r="C378" i="7"/>
  <c r="C149" i="8"/>
  <c r="C505" i="7"/>
  <c r="E505" i="7" s="1"/>
  <c r="C302" i="8"/>
  <c r="C232" i="8"/>
  <c r="C583" i="7"/>
  <c r="F47" i="7"/>
  <c r="C741" i="7" s="1"/>
  <c r="E47" i="7"/>
  <c r="C705" i="7" s="1"/>
  <c r="G47" i="7"/>
  <c r="C777" i="7" s="1"/>
  <c r="H47" i="7"/>
  <c r="C813" i="7" s="1"/>
  <c r="D47" i="7"/>
  <c r="C669" i="7" s="1"/>
  <c r="I47" i="7"/>
  <c r="C47" i="7"/>
  <c r="C633" i="7" s="1"/>
  <c r="D70" i="7"/>
  <c r="C692" i="7" s="1"/>
  <c r="F70" i="7"/>
  <c r="C764" i="7" s="1"/>
  <c r="G70" i="7"/>
  <c r="C800" i="7" s="1"/>
  <c r="C70" i="7"/>
  <c r="C656" i="7" s="1"/>
  <c r="E70" i="7"/>
  <c r="C728" i="7" s="1"/>
  <c r="H70" i="7"/>
  <c r="C836" i="7" s="1"/>
  <c r="I70" i="7"/>
  <c r="C92" i="8"/>
  <c r="C242" i="8"/>
  <c r="E242" i="8" s="1"/>
  <c r="C101" i="8"/>
  <c r="E101" i="8" s="1"/>
  <c r="F67" i="7"/>
  <c r="C761" i="7" s="1"/>
  <c r="E67" i="7"/>
  <c r="C725" i="7" s="1"/>
  <c r="I67" i="7"/>
  <c r="D67" i="7"/>
  <c r="C689" i="7" s="1"/>
  <c r="H67" i="7"/>
  <c r="C833" i="7" s="1"/>
  <c r="C67" i="7"/>
  <c r="C653" i="7" s="1"/>
  <c r="G67" i="7"/>
  <c r="C797" i="7" s="1"/>
  <c r="C286" i="7"/>
  <c r="G36" i="3"/>
  <c r="H36" i="3" s="1"/>
  <c r="L36" i="3"/>
  <c r="D36" i="3"/>
  <c r="C104" i="3" s="1"/>
  <c r="C71" i="9"/>
  <c r="C296" i="7"/>
  <c r="L8" i="6"/>
  <c r="K145" i="6" s="1"/>
  <c r="D8" i="6"/>
  <c r="C145" i="6" s="1"/>
  <c r="H8" i="6"/>
  <c r="G145" i="6" s="1"/>
  <c r="P8" i="6"/>
  <c r="C444" i="7"/>
  <c r="C366" i="7"/>
  <c r="G9" i="8"/>
  <c r="G351" i="8" s="1"/>
  <c r="D9" i="8"/>
  <c r="C351" i="8" s="1"/>
  <c r="P9" i="8"/>
  <c r="M9" i="8"/>
  <c r="O351" i="8" s="1"/>
  <c r="J9" i="8"/>
  <c r="K351" i="8" s="1"/>
  <c r="C351" i="7"/>
  <c r="E39" i="7"/>
  <c r="E101" i="7" s="1"/>
  <c r="C284" i="8"/>
  <c r="C75" i="8"/>
  <c r="D49" i="7"/>
  <c r="C671" i="7" s="1"/>
  <c r="G49" i="7"/>
  <c r="C779" i="7" s="1"/>
  <c r="H49" i="7"/>
  <c r="C815" i="7" s="1"/>
  <c r="C49" i="7"/>
  <c r="C635" i="7" s="1"/>
  <c r="E49" i="7"/>
  <c r="C707" i="7" s="1"/>
  <c r="F49" i="7"/>
  <c r="C743" i="7" s="1"/>
  <c r="I49" i="7"/>
  <c r="D565" i="7" l="1"/>
  <c r="F293" i="7"/>
  <c r="I11" i="6"/>
  <c r="I86" i="7"/>
  <c r="Q28" i="6"/>
  <c r="F506" i="7"/>
  <c r="N35" i="6"/>
  <c r="N24" i="6"/>
  <c r="N12" i="6"/>
  <c r="G85" i="7"/>
  <c r="R9" i="6"/>
  <c r="J34" i="6"/>
  <c r="J21" i="6"/>
  <c r="J27" i="6"/>
  <c r="Q11" i="6"/>
  <c r="J12" i="6"/>
  <c r="F309" i="8"/>
  <c r="I21" i="6"/>
  <c r="R18" i="6"/>
  <c r="Q23" i="6"/>
  <c r="I95" i="7"/>
  <c r="N14" i="6"/>
  <c r="G109" i="7"/>
  <c r="Q21" i="6"/>
  <c r="N25" i="6"/>
  <c r="J25" i="6"/>
  <c r="Q13" i="6"/>
  <c r="J7" i="6"/>
  <c r="Q22" i="6"/>
  <c r="F21" i="6"/>
  <c r="E19" i="3"/>
  <c r="G91" i="7"/>
  <c r="G107" i="7"/>
  <c r="G110" i="7"/>
  <c r="G93" i="7"/>
  <c r="G96" i="7"/>
  <c r="F98" i="7"/>
  <c r="E84" i="7"/>
  <c r="F494" i="7"/>
  <c r="J36" i="6"/>
  <c r="R30" i="6"/>
  <c r="D97" i="7"/>
  <c r="F430" i="7"/>
  <c r="F564" i="7"/>
  <c r="D101" i="7"/>
  <c r="D237" i="7"/>
  <c r="D284" i="7"/>
  <c r="R8" i="6"/>
  <c r="D380" i="7"/>
  <c r="E8" i="6"/>
  <c r="J11" i="6"/>
  <c r="F306" i="7"/>
  <c r="D379" i="7"/>
  <c r="J28" i="6"/>
  <c r="F34" i="6"/>
  <c r="D560" i="7"/>
  <c r="J13" i="6"/>
  <c r="F7" i="6"/>
  <c r="F16" i="6"/>
  <c r="N36" i="6"/>
  <c r="R15" i="6"/>
  <c r="J30" i="6"/>
  <c r="J15" i="6"/>
  <c r="J35" i="6"/>
  <c r="R10" i="6"/>
  <c r="F586" i="7"/>
  <c r="D84" i="7"/>
  <c r="J8" i="6"/>
  <c r="Q8" i="6"/>
  <c r="F215" i="7"/>
  <c r="D445" i="7"/>
  <c r="R28" i="6"/>
  <c r="Q9" i="6"/>
  <c r="R13" i="6"/>
  <c r="F8" i="6"/>
  <c r="D156" i="8"/>
  <c r="D360" i="7"/>
  <c r="D153" i="8"/>
  <c r="D304" i="7"/>
  <c r="D219" i="7"/>
  <c r="J20" i="6"/>
  <c r="Q32" i="6"/>
  <c r="R11" i="6"/>
  <c r="N30" i="6"/>
  <c r="J23" i="6"/>
  <c r="J9" i="6"/>
  <c r="E22" i="3"/>
  <c r="F504" i="7"/>
  <c r="D95" i="7"/>
  <c r="F581" i="7"/>
  <c r="N20" i="6"/>
  <c r="F13" i="6"/>
  <c r="I109" i="7"/>
  <c r="D351" i="7"/>
  <c r="D226" i="7"/>
  <c r="E13" i="3"/>
  <c r="J33" i="6"/>
  <c r="R35" i="6"/>
  <c r="Q18" i="6"/>
  <c r="D235" i="7"/>
  <c r="Q17" i="6"/>
  <c r="R36" i="6"/>
  <c r="F425" i="7"/>
  <c r="E83" i="7"/>
  <c r="F287" i="7"/>
  <c r="I103" i="7"/>
  <c r="E82" i="7"/>
  <c r="D512" i="7"/>
  <c r="R21" i="6"/>
  <c r="R33" i="6"/>
  <c r="Q35" i="6"/>
  <c r="D496" i="7"/>
  <c r="F377" i="7"/>
  <c r="D365" i="7"/>
  <c r="F19" i="6"/>
  <c r="J32" i="6"/>
  <c r="D363" i="7"/>
  <c r="R17" i="6"/>
  <c r="F28" i="6"/>
  <c r="J19" i="6"/>
  <c r="Q36" i="6"/>
  <c r="D92" i="7"/>
  <c r="D83" i="7"/>
  <c r="F291" i="7"/>
  <c r="N29" i="6"/>
  <c r="R16" i="6"/>
  <c r="N27" i="6"/>
  <c r="N31" i="6"/>
  <c r="D109" i="7"/>
  <c r="R34" i="6"/>
  <c r="F27" i="6"/>
  <c r="D444" i="7"/>
  <c r="I107" i="7"/>
  <c r="D378" i="7"/>
  <c r="D516" i="7"/>
  <c r="D520" i="7"/>
  <c r="D571" i="7"/>
  <c r="C88" i="7"/>
  <c r="D290" i="7"/>
  <c r="D364" i="7"/>
  <c r="D296" i="7"/>
  <c r="E33" i="3"/>
  <c r="D105" i="7"/>
  <c r="R22" i="6"/>
  <c r="F17" i="6"/>
  <c r="E8" i="3"/>
  <c r="F505" i="7"/>
  <c r="R19" i="6"/>
  <c r="Q24" i="6"/>
  <c r="Q33" i="6"/>
  <c r="F223" i="7"/>
  <c r="D501" i="7"/>
  <c r="J22" i="6"/>
  <c r="N7" i="6"/>
  <c r="D517" i="7"/>
  <c r="J14" i="6"/>
  <c r="I94" i="7"/>
  <c r="D355" i="7"/>
  <c r="F14" i="6"/>
  <c r="R14" i="6"/>
  <c r="E94" i="7"/>
  <c r="N34" i="6"/>
  <c r="D84" i="8"/>
  <c r="F513" i="7"/>
  <c r="F439" i="7"/>
  <c r="R27" i="6"/>
  <c r="F31" i="6"/>
  <c r="N26" i="6"/>
  <c r="D85" i="7"/>
  <c r="F441" i="7"/>
  <c r="D309" i="7"/>
  <c r="Q34" i="6"/>
  <c r="R12" i="6"/>
  <c r="F373" i="7"/>
  <c r="R7" i="6"/>
  <c r="I84" i="7"/>
  <c r="I108" i="7"/>
  <c r="F299" i="7"/>
  <c r="D91" i="8"/>
  <c r="F576" i="7"/>
  <c r="D93" i="7"/>
  <c r="D308" i="7"/>
  <c r="D366" i="7"/>
  <c r="F20" i="6"/>
  <c r="D588" i="7"/>
  <c r="D90" i="7"/>
  <c r="F11" i="6"/>
  <c r="R23" i="6"/>
  <c r="N17" i="6"/>
  <c r="F36" i="6"/>
  <c r="E27" i="3"/>
  <c r="D239" i="7"/>
  <c r="Q19" i="6"/>
  <c r="J24" i="6"/>
  <c r="R24" i="6"/>
  <c r="D311" i="7"/>
  <c r="F23" i="6"/>
  <c r="Q14" i="6"/>
  <c r="J17" i="6"/>
  <c r="Q27" i="6"/>
  <c r="F26" i="6"/>
  <c r="N23" i="6"/>
  <c r="D213" i="7"/>
  <c r="F375" i="7"/>
  <c r="J16" i="6"/>
  <c r="N32" i="6"/>
  <c r="F35" i="6"/>
  <c r="Q12" i="6"/>
  <c r="Q31" i="6"/>
  <c r="Q7" i="6"/>
  <c r="R26" i="6"/>
  <c r="D508" i="7"/>
  <c r="M32" i="6"/>
  <c r="G92" i="7"/>
  <c r="G106" i="7"/>
  <c r="E97" i="7"/>
  <c r="F166" i="8"/>
  <c r="D99" i="8"/>
  <c r="D294" i="8"/>
  <c r="E102" i="7"/>
  <c r="E105" i="7"/>
  <c r="N33" i="6"/>
  <c r="Q30" i="6"/>
  <c r="F234" i="8"/>
  <c r="M17" i="6"/>
  <c r="G111" i="7"/>
  <c r="D172" i="8"/>
  <c r="G83" i="7"/>
  <c r="E91" i="8"/>
  <c r="F91" i="8" s="1"/>
  <c r="F167" i="8"/>
  <c r="G104" i="7"/>
  <c r="G94" i="7"/>
  <c r="G82" i="7"/>
  <c r="F299" i="8"/>
  <c r="D100" i="8"/>
  <c r="I33" i="6"/>
  <c r="G89" i="7"/>
  <c r="G100" i="7"/>
  <c r="D82" i="8"/>
  <c r="F108" i="7"/>
  <c r="N22" i="6"/>
  <c r="J18" i="6"/>
  <c r="I82" i="7"/>
  <c r="F15" i="6"/>
  <c r="D91" i="7"/>
  <c r="F297" i="8"/>
  <c r="Q25" i="6"/>
  <c r="J10" i="6"/>
  <c r="N16" i="6"/>
  <c r="N8" i="6"/>
  <c r="Q20" i="6"/>
  <c r="Q15" i="6"/>
  <c r="G95" i="7"/>
  <c r="D584" i="7"/>
  <c r="D100" i="7"/>
  <c r="J31" i="6"/>
  <c r="N18" i="6"/>
  <c r="N10" i="6"/>
  <c r="E104" i="7"/>
  <c r="F238" i="7"/>
  <c r="D94" i="7"/>
  <c r="F432" i="7"/>
  <c r="F33" i="6"/>
  <c r="D222" i="8"/>
  <c r="E355" i="7"/>
  <c r="F355" i="7" s="1"/>
  <c r="D149" i="8"/>
  <c r="E571" i="7"/>
  <c r="F571" i="7" s="1"/>
  <c r="D164" i="8"/>
  <c r="D147" i="8"/>
  <c r="G86" i="7"/>
  <c r="E517" i="7"/>
  <c r="F517" i="7" s="1"/>
  <c r="D168" i="8"/>
  <c r="F18" i="6"/>
  <c r="J26" i="6"/>
  <c r="N9" i="6"/>
  <c r="R32" i="6"/>
  <c r="F22" i="6"/>
  <c r="R25" i="6"/>
  <c r="Q16" i="6"/>
  <c r="D579" i="7"/>
  <c r="F30" i="6"/>
  <c r="R20" i="6"/>
  <c r="F24" i="6"/>
  <c r="H105" i="7"/>
  <c r="H93" i="7"/>
  <c r="H88" i="7"/>
  <c r="I24" i="6"/>
  <c r="D107" i="7"/>
  <c r="I28" i="6"/>
  <c r="H92" i="7"/>
  <c r="H98" i="7"/>
  <c r="C96" i="7"/>
  <c r="I8" i="6"/>
  <c r="H97" i="7"/>
  <c r="D87" i="7"/>
  <c r="H85" i="7"/>
  <c r="H99" i="7"/>
  <c r="C110" i="7"/>
  <c r="D96" i="7"/>
  <c r="D86" i="7"/>
  <c r="E28" i="3"/>
  <c r="D106" i="7"/>
  <c r="D111" i="7"/>
  <c r="H110" i="7"/>
  <c r="G108" i="7"/>
  <c r="C85" i="7"/>
  <c r="E508" i="7"/>
  <c r="F508" i="7" s="1"/>
  <c r="I7" i="6"/>
  <c r="D99" i="7"/>
  <c r="D98" i="7"/>
  <c r="G97" i="7"/>
  <c r="E34" i="3"/>
  <c r="G105" i="7"/>
  <c r="H107" i="7"/>
  <c r="E15" i="3"/>
  <c r="D89" i="7"/>
  <c r="D82" i="7"/>
  <c r="H84" i="7"/>
  <c r="H89" i="7"/>
  <c r="E516" i="7"/>
  <c r="F516" i="7" s="1"/>
  <c r="E304" i="7"/>
  <c r="F304" i="7" s="1"/>
  <c r="D302" i="8"/>
  <c r="I25" i="6"/>
  <c r="G103" i="7"/>
  <c r="H87" i="7"/>
  <c r="D110" i="7"/>
  <c r="G87" i="7"/>
  <c r="D104" i="7"/>
  <c r="E108" i="7"/>
  <c r="D225" i="7"/>
  <c r="F433" i="7"/>
  <c r="F305" i="8"/>
  <c r="H101" i="7"/>
  <c r="F585" i="7"/>
  <c r="F229" i="7"/>
  <c r="F36" i="3"/>
  <c r="F100" i="7"/>
  <c r="N34" i="3"/>
  <c r="N24" i="3"/>
  <c r="M21" i="3"/>
  <c r="F8" i="3"/>
  <c r="N36" i="3"/>
  <c r="F27" i="3"/>
  <c r="F28" i="3"/>
  <c r="F33" i="3"/>
  <c r="I22" i="6"/>
  <c r="F577" i="7"/>
  <c r="D447" i="7"/>
  <c r="I32" i="6"/>
  <c r="F21" i="3"/>
  <c r="D568" i="7"/>
  <c r="M24" i="3"/>
  <c r="D506" i="7"/>
  <c r="M20" i="3"/>
  <c r="N15" i="3"/>
  <c r="D169" i="8"/>
  <c r="D233" i="7"/>
  <c r="F83" i="7"/>
  <c r="F32" i="3"/>
  <c r="F103" i="7"/>
  <c r="F514" i="7"/>
  <c r="D356" i="7"/>
  <c r="D422" i="7"/>
  <c r="D152" i="8"/>
  <c r="I83" i="7"/>
  <c r="F426" i="7"/>
  <c r="M22" i="3"/>
  <c r="N21" i="3"/>
  <c r="D170" i="8"/>
  <c r="D361" i="7"/>
  <c r="D442" i="7"/>
  <c r="N17" i="3"/>
  <c r="I104" i="7"/>
  <c r="E445" i="7"/>
  <c r="F445" i="7" s="1"/>
  <c r="D232" i="8"/>
  <c r="F107" i="7"/>
  <c r="D448" i="7"/>
  <c r="D423" i="7"/>
  <c r="E169" i="8"/>
  <c r="F169" i="8" s="1"/>
  <c r="D498" i="7"/>
  <c r="C95" i="7"/>
  <c r="E364" i="7"/>
  <c r="F364" i="7" s="1"/>
  <c r="D76" i="8"/>
  <c r="D500" i="7"/>
  <c r="F109" i="7"/>
  <c r="H82" i="7"/>
  <c r="H91" i="7"/>
  <c r="H90" i="7"/>
  <c r="D220" i="7"/>
  <c r="F297" i="7"/>
  <c r="M34" i="6"/>
  <c r="E560" i="7"/>
  <c r="F560" i="7" s="1"/>
  <c r="F101" i="7"/>
  <c r="F92" i="7"/>
  <c r="D424" i="7"/>
  <c r="D421" i="7"/>
  <c r="F292" i="8"/>
  <c r="I36" i="6"/>
  <c r="F10" i="3"/>
  <c r="E290" i="7"/>
  <c r="F290" i="7" s="1"/>
  <c r="E87" i="7"/>
  <c r="D434" i="7"/>
  <c r="I31" i="6"/>
  <c r="E222" i="8"/>
  <c r="F222" i="8" s="1"/>
  <c r="I100" i="7"/>
  <c r="C86" i="7"/>
  <c r="D232" i="7"/>
  <c r="G102" i="7"/>
  <c r="D229" i="8"/>
  <c r="D493" i="7"/>
  <c r="E92" i="7"/>
  <c r="N19" i="6"/>
  <c r="D566" i="7"/>
  <c r="H108" i="7"/>
  <c r="F105" i="7"/>
  <c r="F16" i="3"/>
  <c r="F90" i="7"/>
  <c r="M10" i="3"/>
  <c r="F91" i="7"/>
  <c r="N31" i="3"/>
  <c r="F13" i="3"/>
  <c r="F19" i="3"/>
  <c r="F29" i="3"/>
  <c r="F110" i="7"/>
  <c r="F85" i="7"/>
  <c r="N8" i="3"/>
  <c r="F31" i="3"/>
  <c r="D298" i="7"/>
  <c r="D218" i="7"/>
  <c r="D513" i="7"/>
  <c r="I17" i="6"/>
  <c r="F20" i="3"/>
  <c r="F449" i="7"/>
  <c r="N35" i="3"/>
  <c r="F86" i="7"/>
  <c r="D217" i="8"/>
  <c r="I110" i="7"/>
  <c r="F97" i="7"/>
  <c r="F34" i="3"/>
  <c r="D74" i="8"/>
  <c r="M28" i="3"/>
  <c r="I105" i="7"/>
  <c r="I90" i="7"/>
  <c r="F302" i="7"/>
  <c r="D222" i="7"/>
  <c r="D214" i="8"/>
  <c r="F300" i="7"/>
  <c r="F7" i="3"/>
  <c r="I101" i="7"/>
  <c r="D431" i="7"/>
  <c r="I98" i="7"/>
  <c r="F9" i="3"/>
  <c r="D582" i="7"/>
  <c r="D427" i="7"/>
  <c r="D75" i="8"/>
  <c r="F106" i="7"/>
  <c r="D286" i="7"/>
  <c r="F353" i="7"/>
  <c r="D583" i="7"/>
  <c r="E109" i="7"/>
  <c r="D236" i="8"/>
  <c r="I34" i="6"/>
  <c r="D494" i="7"/>
  <c r="F446" i="7"/>
  <c r="I27" i="6"/>
  <c r="E96" i="7"/>
  <c r="M27" i="3"/>
  <c r="E91" i="7"/>
  <c r="M19" i="3"/>
  <c r="D446" i="7"/>
  <c r="D231" i="7"/>
  <c r="F572" i="7"/>
  <c r="E225" i="7"/>
  <c r="F225" i="7" s="1"/>
  <c r="I97" i="7"/>
  <c r="I26" i="6"/>
  <c r="D241" i="8"/>
  <c r="E149" i="8"/>
  <c r="F149" i="8" s="1"/>
  <c r="E501" i="7"/>
  <c r="F501" i="7" s="1"/>
  <c r="E74" i="8"/>
  <c r="F74" i="8" s="1"/>
  <c r="F301" i="8"/>
  <c r="D502" i="7"/>
  <c r="N16" i="3"/>
  <c r="D420" i="7"/>
  <c r="E379" i="7"/>
  <c r="F379" i="7" s="1"/>
  <c r="M11" i="3"/>
  <c r="D437" i="7"/>
  <c r="D165" i="8"/>
  <c r="D359" i="7"/>
  <c r="I12" i="6"/>
  <c r="H86" i="7"/>
  <c r="F15" i="3"/>
  <c r="D146" i="8"/>
  <c r="D220" i="8"/>
  <c r="D515" i="7"/>
  <c r="F93" i="7"/>
  <c r="H100" i="7"/>
  <c r="Q10" i="6"/>
  <c r="D294" i="7"/>
  <c r="G99" i="7"/>
  <c r="C97" i="7"/>
  <c r="H104" i="7"/>
  <c r="N28" i="6"/>
  <c r="D89" i="8"/>
  <c r="F30" i="3"/>
  <c r="M23" i="3"/>
  <c r="M13" i="3"/>
  <c r="E311" i="7"/>
  <c r="F311" i="7" s="1"/>
  <c r="N29" i="3"/>
  <c r="F99" i="7"/>
  <c r="N22" i="3"/>
  <c r="F26" i="3"/>
  <c r="M36" i="3"/>
  <c r="E172" i="8"/>
  <c r="F172" i="8" s="1"/>
  <c r="E308" i="7"/>
  <c r="F308" i="7" s="1"/>
  <c r="N14" i="3"/>
  <c r="F111" i="7"/>
  <c r="I85" i="7"/>
  <c r="I111" i="7"/>
  <c r="M12" i="3"/>
  <c r="F358" i="7"/>
  <c r="F587" i="7"/>
  <c r="F82" i="7"/>
  <c r="D233" i="8"/>
  <c r="D504" i="7"/>
  <c r="C90" i="7"/>
  <c r="F234" i="7"/>
  <c r="F511" i="7"/>
  <c r="I30" i="6"/>
  <c r="M18" i="6"/>
  <c r="F492" i="7"/>
  <c r="D293" i="7"/>
  <c r="M25" i="3"/>
  <c r="I89" i="7"/>
  <c r="N32" i="3"/>
  <c r="D426" i="7"/>
  <c r="E164" i="8"/>
  <c r="F164" i="8" s="1"/>
  <c r="D79" i="8"/>
  <c r="D362" i="7"/>
  <c r="D505" i="7"/>
  <c r="E111" i="7"/>
  <c r="M9" i="3"/>
  <c r="I93" i="7"/>
  <c r="D302" i="7"/>
  <c r="D306" i="7"/>
  <c r="D241" i="7"/>
  <c r="D509" i="7"/>
  <c r="D310" i="7"/>
  <c r="D223" i="7"/>
  <c r="D353" i="7"/>
  <c r="F102" i="7"/>
  <c r="E110" i="7"/>
  <c r="D570" i="7"/>
  <c r="N30" i="3"/>
  <c r="D171" i="8"/>
  <c r="D492" i="7"/>
  <c r="D95" i="8"/>
  <c r="D449" i="7"/>
  <c r="D216" i="7"/>
  <c r="D143" i="8"/>
  <c r="D367" i="7"/>
  <c r="D428" i="7"/>
  <c r="D377" i="7"/>
  <c r="D299" i="7"/>
  <c r="D429" i="7"/>
  <c r="F18" i="3"/>
  <c r="F87" i="7"/>
  <c r="H83" i="7"/>
  <c r="E89" i="7"/>
  <c r="F95" i="7"/>
  <c r="E500" i="7"/>
  <c r="F500" i="7" s="1"/>
  <c r="F148" i="8"/>
  <c r="I10" i="6"/>
  <c r="D221" i="7"/>
  <c r="I102" i="7"/>
  <c r="D572" i="7"/>
  <c r="I88" i="7"/>
  <c r="H96" i="7"/>
  <c r="N25" i="3"/>
  <c r="E498" i="7"/>
  <c r="F498" i="7" s="1"/>
  <c r="E427" i="7"/>
  <c r="F427" i="7" s="1"/>
  <c r="J34" i="3"/>
  <c r="J19" i="3"/>
  <c r="E292" i="7"/>
  <c r="F292" i="7" s="1"/>
  <c r="D292" i="7"/>
  <c r="M38" i="8"/>
  <c r="O380" i="8" s="1"/>
  <c r="Q18" i="8"/>
  <c r="Q30" i="8"/>
  <c r="G38" i="8"/>
  <c r="G380" i="8" s="1"/>
  <c r="Q25" i="8"/>
  <c r="Q38" i="8"/>
  <c r="Q22" i="8"/>
  <c r="Q12" i="8"/>
  <c r="Q8" i="8"/>
  <c r="Q9" i="8"/>
  <c r="Q23" i="8"/>
  <c r="Q7" i="8"/>
  <c r="Q13" i="8"/>
  <c r="Q17" i="8"/>
  <c r="Q20" i="8"/>
  <c r="Q32" i="8"/>
  <c r="Q21" i="8"/>
  <c r="Q15" i="8"/>
  <c r="Q16" i="8"/>
  <c r="Q11" i="8"/>
  <c r="D38" i="8"/>
  <c r="C380" i="8" s="1"/>
  <c r="Q10" i="8"/>
  <c r="Q28" i="8"/>
  <c r="Q19" i="8"/>
  <c r="Q31" i="8"/>
  <c r="Q27" i="8"/>
  <c r="Q26" i="8"/>
  <c r="J38" i="8"/>
  <c r="K380" i="8" s="1"/>
  <c r="Q35" i="8"/>
  <c r="Q34" i="8"/>
  <c r="Q33" i="8"/>
  <c r="Q36" i="8"/>
  <c r="Q14" i="8"/>
  <c r="Q24" i="8"/>
  <c r="P38" i="8"/>
  <c r="Q29" i="8"/>
  <c r="E352" i="7"/>
  <c r="F352" i="7" s="1"/>
  <c r="D352" i="7"/>
  <c r="J26" i="3"/>
  <c r="J25" i="3"/>
  <c r="J32" i="3"/>
  <c r="E150" i="8"/>
  <c r="F150" i="8" s="1"/>
  <c r="D150" i="8"/>
  <c r="J8" i="3"/>
  <c r="E438" i="7"/>
  <c r="F438" i="7" s="1"/>
  <c r="D438" i="7"/>
  <c r="E440" i="7"/>
  <c r="F440" i="7" s="1"/>
  <c r="D440" i="7"/>
  <c r="K16" i="8"/>
  <c r="K24" i="8"/>
  <c r="K12" i="8"/>
  <c r="K27" i="8"/>
  <c r="K14" i="8"/>
  <c r="K31" i="8"/>
  <c r="K30" i="8"/>
  <c r="K22" i="8"/>
  <c r="K26" i="8"/>
  <c r="K32" i="8"/>
  <c r="K7" i="8"/>
  <c r="K36" i="8"/>
  <c r="K17" i="8"/>
  <c r="K15" i="8"/>
  <c r="K28" i="8"/>
  <c r="C244" i="8"/>
  <c r="D244" i="8" s="1"/>
  <c r="K21" i="8"/>
  <c r="K20" i="8"/>
  <c r="K25" i="8"/>
  <c r="K35" i="8"/>
  <c r="K8" i="8"/>
  <c r="K13" i="8"/>
  <c r="K10" i="8"/>
  <c r="K29" i="8"/>
  <c r="K33" i="8"/>
  <c r="K34" i="8"/>
  <c r="K23" i="8"/>
  <c r="K9" i="8"/>
  <c r="K11" i="8"/>
  <c r="K18" i="8"/>
  <c r="K19" i="8"/>
  <c r="K38" i="8"/>
  <c r="E305" i="7"/>
  <c r="F305" i="7" s="1"/>
  <c r="D305" i="7"/>
  <c r="E575" i="7"/>
  <c r="F575" i="7" s="1"/>
  <c r="D575" i="7"/>
  <c r="J24" i="3"/>
  <c r="J31" i="3"/>
  <c r="C93" i="7"/>
  <c r="C113" i="7"/>
  <c r="C244" i="7"/>
  <c r="D244" i="7" s="1"/>
  <c r="C112" i="7"/>
  <c r="E224" i="7"/>
  <c r="F224" i="7" s="1"/>
  <c r="D224" i="7"/>
  <c r="E26" i="3"/>
  <c r="F38" i="3"/>
  <c r="E217" i="7"/>
  <c r="F217" i="7" s="1"/>
  <c r="D217" i="7"/>
  <c r="E372" i="7"/>
  <c r="F372" i="7" s="1"/>
  <c r="D372" i="7"/>
  <c r="E580" i="7"/>
  <c r="F580" i="7" s="1"/>
  <c r="D580" i="7"/>
  <c r="E291" i="8"/>
  <c r="F291" i="8" s="1"/>
  <c r="D291" i="8"/>
  <c r="J30" i="3"/>
  <c r="E86" i="8"/>
  <c r="F86" i="8" s="1"/>
  <c r="D86" i="8"/>
  <c r="H29" i="3"/>
  <c r="J29" i="3"/>
  <c r="F84" i="7"/>
  <c r="F112" i="7"/>
  <c r="F113" i="7"/>
  <c r="C451" i="7"/>
  <c r="D451" i="7" s="1"/>
  <c r="E435" i="7"/>
  <c r="F435" i="7" s="1"/>
  <c r="D435" i="7"/>
  <c r="E11" i="8"/>
  <c r="E27" i="8"/>
  <c r="E10" i="8"/>
  <c r="E22" i="8"/>
  <c r="E24" i="8"/>
  <c r="E33" i="8"/>
  <c r="E20" i="8"/>
  <c r="E29" i="8"/>
  <c r="E36" i="8"/>
  <c r="E23" i="8"/>
  <c r="E25" i="8"/>
  <c r="E31" i="8"/>
  <c r="E14" i="8"/>
  <c r="E12" i="8"/>
  <c r="E30" i="8"/>
  <c r="E8" i="8"/>
  <c r="E17" i="8"/>
  <c r="E38" i="8"/>
  <c r="E21" i="8"/>
  <c r="E35" i="8"/>
  <c r="E16" i="8"/>
  <c r="E19" i="8"/>
  <c r="E32" i="8"/>
  <c r="C105" i="8"/>
  <c r="D105" i="8" s="1"/>
  <c r="E9" i="8"/>
  <c r="E26" i="8"/>
  <c r="E34" i="8"/>
  <c r="E13" i="8"/>
  <c r="E7" i="8"/>
  <c r="E18" i="8"/>
  <c r="E15" i="8"/>
  <c r="E28" i="8"/>
  <c r="E237" i="8"/>
  <c r="F237" i="8" s="1"/>
  <c r="D237" i="8"/>
  <c r="J28" i="3"/>
  <c r="D102" i="7"/>
  <c r="C313" i="7"/>
  <c r="D313" i="7" s="1"/>
  <c r="D113" i="7"/>
  <c r="D112" i="7"/>
  <c r="E96" i="8"/>
  <c r="F96" i="8" s="1"/>
  <c r="D96" i="8"/>
  <c r="E83" i="8"/>
  <c r="F83" i="8" s="1"/>
  <c r="D83" i="8"/>
  <c r="F146" i="8"/>
  <c r="D286" i="8"/>
  <c r="F157" i="8"/>
  <c r="F218" i="8"/>
  <c r="F161" i="8"/>
  <c r="F296" i="8"/>
  <c r="F101" i="8"/>
  <c r="F304" i="8"/>
  <c r="E84" i="8"/>
  <c r="F84" i="8" s="1"/>
  <c r="E424" i="7"/>
  <c r="F424" i="7" s="1"/>
  <c r="F103" i="8"/>
  <c r="D306" i="8"/>
  <c r="F287" i="8"/>
  <c r="H34" i="3"/>
  <c r="D290" i="8"/>
  <c r="E294" i="7"/>
  <c r="F294" i="7" s="1"/>
  <c r="D285" i="8"/>
  <c r="E286" i="8"/>
  <c r="F286" i="8" s="1"/>
  <c r="F77" i="8"/>
  <c r="M36" i="6"/>
  <c r="D308" i="8"/>
  <c r="F238" i="8"/>
  <c r="E365" i="7"/>
  <c r="F365" i="7" s="1"/>
  <c r="E12" i="6"/>
  <c r="D85" i="8"/>
  <c r="E568" i="7"/>
  <c r="F568" i="7" s="1"/>
  <c r="C84" i="7"/>
  <c r="E171" i="8"/>
  <c r="F171" i="8" s="1"/>
  <c r="E232" i="7"/>
  <c r="F232" i="7" s="1"/>
  <c r="D163" i="8"/>
  <c r="E25" i="6"/>
  <c r="E584" i="7"/>
  <c r="F584" i="7" s="1"/>
  <c r="E229" i="8"/>
  <c r="F229" i="8" s="1"/>
  <c r="F307" i="8"/>
  <c r="E33" i="6"/>
  <c r="E290" i="8"/>
  <c r="F290" i="8" s="1"/>
  <c r="D284" i="8"/>
  <c r="E76" i="8"/>
  <c r="F76" i="8" s="1"/>
  <c r="F242" i="8"/>
  <c r="F81" i="8"/>
  <c r="D309" i="8"/>
  <c r="E284" i="8"/>
  <c r="F284" i="8" s="1"/>
  <c r="E239" i="7"/>
  <c r="F239" i="7" s="1"/>
  <c r="E226" i="7"/>
  <c r="F226" i="7" s="1"/>
  <c r="D213" i="8"/>
  <c r="D240" i="8"/>
  <c r="C104" i="7"/>
  <c r="E437" i="7"/>
  <c r="F437" i="7" s="1"/>
  <c r="E363" i="7"/>
  <c r="F363" i="7" s="1"/>
  <c r="E21" i="3"/>
  <c r="E14" i="6"/>
  <c r="E7" i="6"/>
  <c r="E89" i="8"/>
  <c r="F89" i="8" s="1"/>
  <c r="E366" i="7"/>
  <c r="F366" i="7" s="1"/>
  <c r="I18" i="6"/>
  <c r="C87" i="7"/>
  <c r="F491" i="7"/>
  <c r="D439" i="7"/>
  <c r="F354" i="7"/>
  <c r="E18" i="3"/>
  <c r="D430" i="7"/>
  <c r="E16" i="6"/>
  <c r="F219" i="8"/>
  <c r="E570" i="7"/>
  <c r="F570" i="7" s="1"/>
  <c r="D577" i="7"/>
  <c r="E15" i="6"/>
  <c r="E213" i="8"/>
  <c r="F213" i="8" s="1"/>
  <c r="D291" i="7"/>
  <c r="D227" i="8"/>
  <c r="C94" i="7"/>
  <c r="C82" i="7"/>
  <c r="E360" i="7"/>
  <c r="F360" i="7" s="1"/>
  <c r="E378" i="7"/>
  <c r="F378" i="7" s="1"/>
  <c r="M29" i="6"/>
  <c r="E232" i="8"/>
  <c r="F232" i="8" s="1"/>
  <c r="D285" i="7"/>
  <c r="E588" i="7"/>
  <c r="F588" i="7" s="1"/>
  <c r="N11" i="3"/>
  <c r="D281" i="8"/>
  <c r="D77" i="8"/>
  <c r="E434" i="7"/>
  <c r="F434" i="7" s="1"/>
  <c r="H106" i="7"/>
  <c r="E10" i="3"/>
  <c r="M31" i="6"/>
  <c r="E428" i="7"/>
  <c r="F428" i="7" s="1"/>
  <c r="D585" i="7"/>
  <c r="D564" i="7"/>
  <c r="D576" i="7"/>
  <c r="I15" i="6"/>
  <c r="D224" i="8"/>
  <c r="E509" i="7"/>
  <c r="F509" i="7" s="1"/>
  <c r="D298" i="8"/>
  <c r="E7" i="3"/>
  <c r="D221" i="8"/>
  <c r="D231" i="8"/>
  <c r="D215" i="7"/>
  <c r="E308" i="8"/>
  <c r="F308" i="8" s="1"/>
  <c r="N26" i="3"/>
  <c r="F510" i="7"/>
  <c r="E103" i="7"/>
  <c r="D511" i="7"/>
  <c r="D289" i="8"/>
  <c r="E298" i="7"/>
  <c r="F298" i="7" s="1"/>
  <c r="H25" i="3"/>
  <c r="E79" i="8"/>
  <c r="F79" i="8" s="1"/>
  <c r="D166" i="8"/>
  <c r="D578" i="7"/>
  <c r="E220" i="7"/>
  <c r="F220" i="7" s="1"/>
  <c r="M32" i="3"/>
  <c r="M18" i="3"/>
  <c r="F25" i="6"/>
  <c r="F32" i="6"/>
  <c r="E515" i="7"/>
  <c r="F515" i="7" s="1"/>
  <c r="C106" i="7"/>
  <c r="F104" i="7"/>
  <c r="D103" i="8"/>
  <c r="E240" i="8"/>
  <c r="F240" i="8" s="1"/>
  <c r="H102" i="7"/>
  <c r="D108" i="7"/>
  <c r="F89" i="7"/>
  <c r="D297" i="7"/>
  <c r="H30" i="8"/>
  <c r="H34" i="8"/>
  <c r="H35" i="8"/>
  <c r="H32" i="8"/>
  <c r="H13" i="8"/>
  <c r="H20" i="8"/>
  <c r="H33" i="8"/>
  <c r="H26" i="8"/>
  <c r="H8" i="8"/>
  <c r="H23" i="8"/>
  <c r="H14" i="8"/>
  <c r="H27" i="8"/>
  <c r="H21" i="8"/>
  <c r="H24" i="8"/>
  <c r="H36" i="8"/>
  <c r="H38" i="8"/>
  <c r="H16" i="8"/>
  <c r="C174" i="8"/>
  <c r="D174" i="8" s="1"/>
  <c r="H17" i="8"/>
  <c r="H10" i="8"/>
  <c r="H12" i="8"/>
  <c r="H9" i="8"/>
  <c r="H29" i="8"/>
  <c r="H22" i="8"/>
  <c r="H7" i="8"/>
  <c r="H25" i="8"/>
  <c r="H11" i="8"/>
  <c r="H18" i="8"/>
  <c r="H28" i="8"/>
  <c r="H31" i="8"/>
  <c r="H19" i="8"/>
  <c r="H15" i="8"/>
  <c r="E13" i="6"/>
  <c r="F38" i="6"/>
  <c r="E154" i="8"/>
  <c r="F154" i="8" s="1"/>
  <c r="D154" i="8"/>
  <c r="E80" i="8"/>
  <c r="F80" i="8" s="1"/>
  <c r="D80" i="8"/>
  <c r="J36" i="3"/>
  <c r="E293" i="8"/>
  <c r="F293" i="8" s="1"/>
  <c r="D293" i="8"/>
  <c r="E282" i="7"/>
  <c r="F282" i="7" s="1"/>
  <c r="D282" i="7"/>
  <c r="E495" i="7"/>
  <c r="F495" i="7" s="1"/>
  <c r="D495" i="7"/>
  <c r="N24" i="8"/>
  <c r="N20" i="8"/>
  <c r="N25" i="8"/>
  <c r="N19" i="8"/>
  <c r="N35" i="8"/>
  <c r="N22" i="8"/>
  <c r="N27" i="8"/>
  <c r="N16" i="8"/>
  <c r="N34" i="8"/>
  <c r="N17" i="8"/>
  <c r="N33" i="8"/>
  <c r="N31" i="8"/>
  <c r="N26" i="8"/>
  <c r="N10" i="8"/>
  <c r="N30" i="8"/>
  <c r="N38" i="8"/>
  <c r="N21" i="8"/>
  <c r="N14" i="8"/>
  <c r="N15" i="8"/>
  <c r="N12" i="8"/>
  <c r="N9" i="8"/>
  <c r="N32" i="8"/>
  <c r="N28" i="8"/>
  <c r="N23" i="8"/>
  <c r="C311" i="8"/>
  <c r="D311" i="8" s="1"/>
  <c r="N18" i="8"/>
  <c r="N13" i="8"/>
  <c r="N11" i="8"/>
  <c r="N8" i="8"/>
  <c r="N7" i="8"/>
  <c r="N36" i="8"/>
  <c r="N29" i="8"/>
  <c r="J22" i="3"/>
  <c r="H9" i="3"/>
  <c r="J9" i="3"/>
  <c r="F22" i="3"/>
  <c r="N38" i="3"/>
  <c r="L38" i="3"/>
  <c r="D38" i="3"/>
  <c r="C106" i="3" s="1"/>
  <c r="E307" i="7"/>
  <c r="F307" i="7" s="1"/>
  <c r="D307" i="7"/>
  <c r="E519" i="7"/>
  <c r="F519" i="7" s="1"/>
  <c r="D519" i="7"/>
  <c r="E376" i="7"/>
  <c r="F376" i="7" s="1"/>
  <c r="D376" i="7"/>
  <c r="E90" i="8"/>
  <c r="F90" i="8" s="1"/>
  <c r="D90" i="8"/>
  <c r="E295" i="7"/>
  <c r="F295" i="7" s="1"/>
  <c r="D295" i="7"/>
  <c r="E145" i="8"/>
  <c r="F145" i="8" s="1"/>
  <c r="D145" i="8"/>
  <c r="E282" i="8"/>
  <c r="F282" i="8" s="1"/>
  <c r="D282" i="8"/>
  <c r="E497" i="7"/>
  <c r="F497" i="7" s="1"/>
  <c r="D497" i="7"/>
  <c r="J21" i="3"/>
  <c r="F12" i="6"/>
  <c r="R38" i="6"/>
  <c r="L38" i="6"/>
  <c r="K175" i="6" s="1"/>
  <c r="P38" i="6"/>
  <c r="D38" i="6"/>
  <c r="C175" i="6" s="1"/>
  <c r="H38" i="6"/>
  <c r="G175" i="6" s="1"/>
  <c r="E301" i="7"/>
  <c r="F301" i="7" s="1"/>
  <c r="D301" i="7"/>
  <c r="E239" i="8"/>
  <c r="F239" i="8" s="1"/>
  <c r="D239" i="8"/>
  <c r="E223" i="8"/>
  <c r="F223" i="8" s="1"/>
  <c r="D223" i="8"/>
  <c r="D283" i="8"/>
  <c r="M26" i="6"/>
  <c r="H26" i="3"/>
  <c r="E220" i="8"/>
  <c r="F220" i="8" s="1"/>
  <c r="F295" i="8"/>
  <c r="E18" i="6"/>
  <c r="C111" i="7"/>
  <c r="E143" i="8"/>
  <c r="F143" i="8" s="1"/>
  <c r="D226" i="8"/>
  <c r="D238" i="8"/>
  <c r="E29" i="3"/>
  <c r="D144" i="8"/>
  <c r="M35" i="6"/>
  <c r="E241" i="8"/>
  <c r="F241" i="8" s="1"/>
  <c r="F288" i="8"/>
  <c r="C83" i="7"/>
  <c r="D94" i="8"/>
  <c r="E235" i="7"/>
  <c r="F235" i="7" s="1"/>
  <c r="E582" i="7"/>
  <c r="F582" i="7" s="1"/>
  <c r="D92" i="8"/>
  <c r="E493" i="7"/>
  <c r="F493" i="7" s="1"/>
  <c r="E36" i="3"/>
  <c r="E75" i="8"/>
  <c r="F75" i="8" s="1"/>
  <c r="E236" i="8"/>
  <c r="F236" i="8" s="1"/>
  <c r="E431" i="7"/>
  <c r="F431" i="7" s="1"/>
  <c r="E306" i="8"/>
  <c r="F306" i="8" s="1"/>
  <c r="D307" i="8"/>
  <c r="E94" i="8"/>
  <c r="F94" i="8" s="1"/>
  <c r="E217" i="8"/>
  <c r="F217" i="8" s="1"/>
  <c r="E31" i="3"/>
  <c r="E19" i="6"/>
  <c r="F160" i="8"/>
  <c r="D280" i="8"/>
  <c r="I13" i="6"/>
  <c r="I20" i="6"/>
  <c r="H24" i="3"/>
  <c r="E100" i="7"/>
  <c r="E28" i="6"/>
  <c r="D88" i="8"/>
  <c r="M9" i="6"/>
  <c r="D287" i="8"/>
  <c r="E216" i="7"/>
  <c r="F216" i="7" s="1"/>
  <c r="E423" i="7"/>
  <c r="F423" i="7" s="1"/>
  <c r="D283" i="7"/>
  <c r="E380" i="7"/>
  <c r="F380" i="7" s="1"/>
  <c r="E361" i="7"/>
  <c r="F361" i="7" s="1"/>
  <c r="E26" i="6"/>
  <c r="M31" i="3"/>
  <c r="D219" i="8"/>
  <c r="E280" i="8"/>
  <c r="F280" i="8" s="1"/>
  <c r="N12" i="3"/>
  <c r="D301" i="8"/>
  <c r="M29" i="3"/>
  <c r="E222" i="7"/>
  <c r="F222" i="7" s="1"/>
  <c r="D357" i="7"/>
  <c r="M33" i="3"/>
  <c r="D305" i="8"/>
  <c r="M16" i="6"/>
  <c r="H95" i="7"/>
  <c r="D375" i="7"/>
  <c r="E448" i="7"/>
  <c r="F448" i="7" s="1"/>
  <c r="I16" i="6"/>
  <c r="D78" i="8"/>
  <c r="E24" i="6"/>
  <c r="E90" i="7"/>
  <c r="F23" i="3"/>
  <c r="D514" i="7"/>
  <c r="D300" i="7"/>
  <c r="F499" i="7"/>
  <c r="D581" i="7"/>
  <c r="E35" i="3"/>
  <c r="F96" i="7"/>
  <c r="C91" i="7"/>
  <c r="M12" i="6"/>
  <c r="E231" i="7"/>
  <c r="F231" i="7" s="1"/>
  <c r="E283" i="7"/>
  <c r="F283" i="7" s="1"/>
  <c r="D157" i="8"/>
  <c r="E579" i="7"/>
  <c r="F579" i="7" s="1"/>
  <c r="E512" i="7"/>
  <c r="F512" i="7" s="1"/>
  <c r="E227" i="8"/>
  <c r="F227" i="8" s="1"/>
  <c r="E367" i="7"/>
  <c r="F367" i="7" s="1"/>
  <c r="F507" i="7"/>
  <c r="E95" i="7"/>
  <c r="I29" i="6"/>
  <c r="D238" i="7"/>
  <c r="M11" i="6"/>
  <c r="N18" i="3"/>
  <c r="E165" i="8"/>
  <c r="F165" i="8" s="1"/>
  <c r="Q26" i="6"/>
  <c r="I106" i="7"/>
  <c r="M19" i="6"/>
  <c r="E496" i="7"/>
  <c r="F496" i="7" s="1"/>
  <c r="E356" i="7"/>
  <c r="F356" i="7" s="1"/>
  <c r="D229" i="7"/>
  <c r="E10" i="6"/>
  <c r="F29" i="6"/>
  <c r="R29" i="6"/>
  <c r="E563" i="7"/>
  <c r="F563" i="7" s="1"/>
  <c r="D563" i="7"/>
  <c r="J35" i="3"/>
  <c r="J12" i="3"/>
  <c r="E151" i="8"/>
  <c r="F151" i="8" s="1"/>
  <c r="D151" i="8"/>
  <c r="E300" i="8"/>
  <c r="F300" i="8" s="1"/>
  <c r="D300" i="8"/>
  <c r="E371" i="7"/>
  <c r="F371" i="7" s="1"/>
  <c r="D371" i="7"/>
  <c r="E87" i="8"/>
  <c r="F87" i="8" s="1"/>
  <c r="D87" i="8"/>
  <c r="E369" i="7"/>
  <c r="F369" i="7" s="1"/>
  <c r="D369" i="7"/>
  <c r="E503" i="7"/>
  <c r="F503" i="7" s="1"/>
  <c r="D503" i="7"/>
  <c r="E573" i="7"/>
  <c r="F573" i="7" s="1"/>
  <c r="D573" i="7"/>
  <c r="E93" i="7"/>
  <c r="E112" i="7"/>
  <c r="E113" i="7"/>
  <c r="C382" i="7"/>
  <c r="D382" i="7" s="1"/>
  <c r="E230" i="8"/>
  <c r="F230" i="8" s="1"/>
  <c r="D230" i="8"/>
  <c r="J27" i="3"/>
  <c r="H94" i="7"/>
  <c r="H112" i="7"/>
  <c r="H113" i="7"/>
  <c r="C591" i="7"/>
  <c r="D591" i="7" s="1"/>
  <c r="E569" i="7"/>
  <c r="F569" i="7" s="1"/>
  <c r="D569" i="7"/>
  <c r="E368" i="7"/>
  <c r="F368" i="7" s="1"/>
  <c r="D368" i="7"/>
  <c r="J15" i="3"/>
  <c r="J13" i="3"/>
  <c r="J16" i="3"/>
  <c r="G112" i="7"/>
  <c r="G113" i="7"/>
  <c r="C522" i="7"/>
  <c r="D522" i="7" s="1"/>
  <c r="E240" i="7"/>
  <c r="F240" i="7" s="1"/>
  <c r="D240" i="7"/>
  <c r="J18" i="3"/>
  <c r="J17" i="3"/>
  <c r="E303" i="7"/>
  <c r="F303" i="7" s="1"/>
  <c r="D303" i="7"/>
  <c r="F78" i="8"/>
  <c r="F158" i="8"/>
  <c r="E213" i="7"/>
  <c r="F213" i="7" s="1"/>
  <c r="E583" i="7"/>
  <c r="F583" i="7" s="1"/>
  <c r="F155" i="8"/>
  <c r="E100" i="8"/>
  <c r="F100" i="8" s="1"/>
  <c r="D167" i="8"/>
  <c r="D162" i="8"/>
  <c r="C102" i="7"/>
  <c r="E309" i="7"/>
  <c r="F309" i="7" s="1"/>
  <c r="E32" i="3"/>
  <c r="E421" i="7"/>
  <c r="F421" i="7" s="1"/>
  <c r="F225" i="8"/>
  <c r="C105" i="7"/>
  <c r="E302" i="8"/>
  <c r="F302" i="8" s="1"/>
  <c r="E444" i="7"/>
  <c r="F444" i="7" s="1"/>
  <c r="E218" i="7"/>
  <c r="F218" i="7" s="1"/>
  <c r="E95" i="8"/>
  <c r="F95" i="8" s="1"/>
  <c r="D235" i="8"/>
  <c r="E286" i="7"/>
  <c r="F286" i="7" s="1"/>
  <c r="D242" i="8"/>
  <c r="E284" i="7"/>
  <c r="F284" i="7" s="1"/>
  <c r="E20" i="6"/>
  <c r="N9" i="3"/>
  <c r="E144" i="8"/>
  <c r="F144" i="8" s="1"/>
  <c r="F281" i="8"/>
  <c r="F303" i="8"/>
  <c r="E502" i="7"/>
  <c r="F502" i="7" s="1"/>
  <c r="E163" i="8"/>
  <c r="F163" i="8" s="1"/>
  <c r="D303" i="8"/>
  <c r="D295" i="8"/>
  <c r="C99" i="7"/>
  <c r="M8" i="3"/>
  <c r="M7" i="3"/>
  <c r="D216" i="8"/>
  <c r="H30" i="3"/>
  <c r="M14" i="3"/>
  <c r="D160" i="8"/>
  <c r="D161" i="8"/>
  <c r="C100" i="7"/>
  <c r="E98" i="7"/>
  <c r="N23" i="3"/>
  <c r="E107" i="7"/>
  <c r="J10" i="3"/>
  <c r="E226" i="8"/>
  <c r="F226" i="8" s="1"/>
  <c r="C89" i="7"/>
  <c r="E24" i="3"/>
  <c r="E351" i="7"/>
  <c r="F351" i="7" s="1"/>
  <c r="E17" i="3"/>
  <c r="F285" i="7"/>
  <c r="D98" i="8"/>
  <c r="D81" i="8"/>
  <c r="M30" i="6"/>
  <c r="D158" i="8"/>
  <c r="D433" i="7"/>
  <c r="E216" i="8"/>
  <c r="F216" i="8" s="1"/>
  <c r="E88" i="7"/>
  <c r="N33" i="3"/>
  <c r="D304" i="8"/>
  <c r="F12" i="3"/>
  <c r="E11" i="3"/>
  <c r="E106" i="7"/>
  <c r="E241" i="7"/>
  <c r="F241" i="7" s="1"/>
  <c r="M27" i="6"/>
  <c r="I9" i="6"/>
  <c r="D287" i="7"/>
  <c r="E296" i="7"/>
  <c r="F296" i="7" s="1"/>
  <c r="D296" i="8"/>
  <c r="E23" i="3"/>
  <c r="H28" i="3"/>
  <c r="E35" i="6"/>
  <c r="E359" i="7"/>
  <c r="F359" i="7" s="1"/>
  <c r="H103" i="7"/>
  <c r="F35" i="3"/>
  <c r="D354" i="7"/>
  <c r="D225" i="8"/>
  <c r="D587" i="7"/>
  <c r="E85" i="8"/>
  <c r="F85" i="8" s="1"/>
  <c r="E11" i="6"/>
  <c r="F578" i="7"/>
  <c r="D159" i="8"/>
  <c r="F25" i="3"/>
  <c r="E566" i="7"/>
  <c r="F566" i="7" s="1"/>
  <c r="E357" i="7"/>
  <c r="F357" i="7" s="1"/>
  <c r="M26" i="3"/>
  <c r="E27" i="6"/>
  <c r="G88" i="7"/>
  <c r="E294" i="8"/>
  <c r="F294" i="8" s="1"/>
  <c r="D507" i="7"/>
  <c r="E231" i="8"/>
  <c r="F231" i="8" s="1"/>
  <c r="M20" i="6"/>
  <c r="J29" i="6"/>
  <c r="C107" i="7"/>
  <c r="N11" i="6"/>
  <c r="D288" i="8"/>
  <c r="D432" i="7"/>
  <c r="E235" i="8"/>
  <c r="F235" i="8" s="1"/>
  <c r="D499" i="7"/>
  <c r="N15" i="6"/>
  <c r="F9" i="6"/>
  <c r="E565" i="7"/>
  <c r="F565" i="7" s="1"/>
  <c r="C98" i="7"/>
  <c r="G101" i="7"/>
  <c r="E159" i="8"/>
  <c r="F159" i="8" s="1"/>
  <c r="F10" i="6"/>
  <c r="E29" i="6"/>
  <c r="E14" i="3"/>
  <c r="Q29" i="6"/>
  <c r="E562" i="7"/>
  <c r="F562" i="7" s="1"/>
  <c r="D562" i="7"/>
  <c r="E567" i="7"/>
  <c r="F567" i="7" s="1"/>
  <c r="D567" i="7"/>
  <c r="G38" i="3"/>
  <c r="I19" i="3" s="1"/>
  <c r="J7" i="3"/>
  <c r="M10" i="6"/>
  <c r="N38" i="6"/>
  <c r="J14" i="3"/>
  <c r="J23" i="3"/>
  <c r="E242" i="7"/>
  <c r="F242" i="7" s="1"/>
  <c r="D242" i="7"/>
  <c r="E289" i="7"/>
  <c r="F289" i="7" s="1"/>
  <c r="D289" i="7"/>
  <c r="E236" i="7"/>
  <c r="F236" i="7" s="1"/>
  <c r="D236" i="7"/>
  <c r="E214" i="7"/>
  <c r="F214" i="7" s="1"/>
  <c r="D214" i="7"/>
  <c r="E436" i="7"/>
  <c r="F436" i="7" s="1"/>
  <c r="D436" i="7"/>
  <c r="E443" i="7"/>
  <c r="F443" i="7" s="1"/>
  <c r="D443" i="7"/>
  <c r="J20" i="3"/>
  <c r="E370" i="7"/>
  <c r="F370" i="7" s="1"/>
  <c r="D370" i="7"/>
  <c r="E288" i="7"/>
  <c r="F288" i="7" s="1"/>
  <c r="D288" i="7"/>
  <c r="E589" i="7"/>
  <c r="F589" i="7" s="1"/>
  <c r="D589" i="7"/>
  <c r="E230" i="7"/>
  <c r="F230" i="7" s="1"/>
  <c r="D230" i="7"/>
  <c r="E228" i="8"/>
  <c r="F228" i="8" s="1"/>
  <c r="D228" i="8"/>
  <c r="E215" i="8"/>
  <c r="F215" i="8" s="1"/>
  <c r="D215" i="8"/>
  <c r="I14" i="6"/>
  <c r="J38" i="6"/>
  <c r="E227" i="7"/>
  <c r="F227" i="7" s="1"/>
  <c r="D227" i="7"/>
  <c r="I99" i="7"/>
  <c r="D76" i="7"/>
  <c r="C698" i="7" s="1"/>
  <c r="I113" i="7"/>
  <c r="E76" i="7"/>
  <c r="C734" i="7" s="1"/>
  <c r="G76" i="7"/>
  <c r="C806" i="7" s="1"/>
  <c r="F76" i="7"/>
  <c r="C770" i="7" s="1"/>
  <c r="I76" i="7"/>
  <c r="I112" i="7"/>
  <c r="C76" i="7"/>
  <c r="C662" i="7" s="1"/>
  <c r="H76" i="7"/>
  <c r="C842" i="7" s="1"/>
  <c r="E561" i="7"/>
  <c r="F561" i="7" s="1"/>
  <c r="D561" i="7"/>
  <c r="E518" i="7"/>
  <c r="F518" i="7" s="1"/>
  <c r="D518" i="7"/>
  <c r="J33" i="3"/>
  <c r="J11" i="3"/>
  <c r="E574" i="7"/>
  <c r="F574" i="7" s="1"/>
  <c r="D574" i="7"/>
  <c r="E374" i="7"/>
  <c r="F374" i="7" s="1"/>
  <c r="D374" i="7"/>
  <c r="E228" i="7"/>
  <c r="F228" i="7" s="1"/>
  <c r="D228" i="7"/>
  <c r="E21" i="6"/>
  <c r="F162" i="8"/>
  <c r="E168" i="8"/>
  <c r="F168" i="8" s="1"/>
  <c r="D299" i="8"/>
  <c r="E362" i="7"/>
  <c r="F362" i="7" s="1"/>
  <c r="E34" i="6"/>
  <c r="M22" i="6"/>
  <c r="H35" i="3"/>
  <c r="D297" i="8"/>
  <c r="D292" i="8"/>
  <c r="E99" i="8"/>
  <c r="F99" i="8" s="1"/>
  <c r="F289" i="8"/>
  <c r="F102" i="8"/>
  <c r="E17" i="6"/>
  <c r="F221" i="8"/>
  <c r="F285" i="8"/>
  <c r="E32" i="6"/>
  <c r="M13" i="6"/>
  <c r="E170" i="8"/>
  <c r="F170" i="8" s="1"/>
  <c r="E422" i="7"/>
  <c r="F422" i="7" s="1"/>
  <c r="E233" i="8"/>
  <c r="F233" i="8" s="1"/>
  <c r="E147" i="8"/>
  <c r="F147" i="8" s="1"/>
  <c r="M7" i="6"/>
  <c r="H19" i="3"/>
  <c r="E420" i="7"/>
  <c r="F420" i="7" s="1"/>
  <c r="D148" i="8"/>
  <c r="D218" i="8"/>
  <c r="M33" i="6"/>
  <c r="H32" i="3"/>
  <c r="E442" i="7"/>
  <c r="F442" i="7" s="1"/>
  <c r="D101" i="8"/>
  <c r="E36" i="6"/>
  <c r="D93" i="8"/>
  <c r="E214" i="8"/>
  <c r="F214" i="8" s="1"/>
  <c r="F97" i="8"/>
  <c r="C108" i="7"/>
  <c r="H8" i="3"/>
  <c r="N7" i="3"/>
  <c r="C92" i="7"/>
  <c r="E23" i="6"/>
  <c r="M30" i="3"/>
  <c r="N27" i="3"/>
  <c r="M34" i="3"/>
  <c r="D97" i="8"/>
  <c r="H14" i="3"/>
  <c r="N19" i="3"/>
  <c r="E16" i="3"/>
  <c r="E86" i="7"/>
  <c r="E30" i="3"/>
  <c r="D155" i="8"/>
  <c r="M24" i="6"/>
  <c r="N10" i="3"/>
  <c r="E156" i="8"/>
  <c r="F156" i="8" s="1"/>
  <c r="E99" i="7"/>
  <c r="I19" i="6"/>
  <c r="N20" i="3"/>
  <c r="F24" i="3"/>
  <c r="M15" i="3"/>
  <c r="N13" i="3"/>
  <c r="F17" i="3"/>
  <c r="E20" i="3"/>
  <c r="E22" i="6"/>
  <c r="E31" i="6"/>
  <c r="E520" i="7"/>
  <c r="F520" i="7" s="1"/>
  <c r="I92" i="7"/>
  <c r="M35" i="3"/>
  <c r="M14" i="6"/>
  <c r="M23" i="6"/>
  <c r="D425" i="7"/>
  <c r="D358" i="7"/>
  <c r="I23" i="6"/>
  <c r="E429" i="7"/>
  <c r="F429" i="7" s="1"/>
  <c r="E283" i="8"/>
  <c r="F283" i="8" s="1"/>
  <c r="M16" i="3"/>
  <c r="E447" i="7"/>
  <c r="F447" i="7" s="1"/>
  <c r="E12" i="3"/>
  <c r="E93" i="8"/>
  <c r="F93" i="8" s="1"/>
  <c r="F11" i="3"/>
  <c r="E310" i="7"/>
  <c r="F310" i="7" s="1"/>
  <c r="M8" i="6"/>
  <c r="I96" i="7"/>
  <c r="D441" i="7"/>
  <c r="N28" i="3"/>
  <c r="D234" i="7"/>
  <c r="E221" i="7"/>
  <c r="F221" i="7" s="1"/>
  <c r="M25" i="6"/>
  <c r="D102" i="8"/>
  <c r="E233" i="7"/>
  <c r="F233" i="7" s="1"/>
  <c r="E85" i="7"/>
  <c r="H109" i="7"/>
  <c r="E152" i="8"/>
  <c r="F152" i="8" s="1"/>
  <c r="F224" i="8"/>
  <c r="D491" i="7"/>
  <c r="E25" i="3"/>
  <c r="E219" i="7"/>
  <c r="F219" i="7" s="1"/>
  <c r="C101" i="7"/>
  <c r="D373" i="7"/>
  <c r="H22" i="3"/>
  <c r="E88" i="8"/>
  <c r="F88" i="8" s="1"/>
  <c r="E82" i="8"/>
  <c r="F82" i="8" s="1"/>
  <c r="G98" i="7"/>
  <c r="C109" i="7"/>
  <c r="E92" i="8"/>
  <c r="F92" i="8" s="1"/>
  <c r="E298" i="8"/>
  <c r="F298" i="8" s="1"/>
  <c r="D234" i="8"/>
  <c r="F94" i="7"/>
  <c r="G90" i="7"/>
  <c r="M15" i="6"/>
  <c r="E237" i="7"/>
  <c r="F237" i="7" s="1"/>
  <c r="E9" i="6"/>
  <c r="I87" i="7"/>
  <c r="D510" i="7"/>
  <c r="M28" i="6"/>
  <c r="F14" i="3"/>
  <c r="E98" i="8"/>
  <c r="F98" i="8" s="1"/>
  <c r="N21" i="6"/>
  <c r="D586" i="7"/>
  <c r="D103" i="7"/>
  <c r="E153" i="8"/>
  <c r="F153" i="8" s="1"/>
  <c r="E382" i="7" l="1"/>
  <c r="F382" i="7" s="1"/>
  <c r="E591" i="7"/>
  <c r="F591" i="7" s="1"/>
  <c r="I23" i="3"/>
  <c r="I21" i="3"/>
  <c r="I24" i="3"/>
  <c r="I7" i="3"/>
  <c r="I15" i="3"/>
  <c r="I18" i="3"/>
  <c r="E522" i="7"/>
  <c r="F522" i="7" s="1"/>
  <c r="I25" i="3"/>
  <c r="I12" i="3"/>
  <c r="I10" i="3"/>
  <c r="J38" i="3"/>
  <c r="H38" i="3"/>
  <c r="I22" i="3"/>
  <c r="I36" i="3"/>
  <c r="I8" i="3"/>
  <c r="I26" i="3"/>
  <c r="I34" i="3"/>
  <c r="I13" i="3"/>
  <c r="E105" i="8"/>
  <c r="F105" i="8" s="1"/>
  <c r="E244" i="7"/>
  <c r="F244" i="7" s="1"/>
  <c r="E311" i="8"/>
  <c r="F311" i="8" s="1"/>
  <c r="I16" i="3"/>
  <c r="I9" i="3"/>
  <c r="E174" i="8"/>
  <c r="F174" i="8" s="1"/>
  <c r="I33" i="3"/>
  <c r="E313" i="7"/>
  <c r="F313" i="7" s="1"/>
  <c r="I17" i="3"/>
  <c r="I31" i="3"/>
  <c r="I32" i="3"/>
  <c r="E244" i="8"/>
  <c r="F244" i="8" s="1"/>
  <c r="I27" i="3"/>
  <c r="I35" i="3"/>
  <c r="I28" i="3"/>
  <c r="I29" i="3"/>
  <c r="I11" i="3"/>
  <c r="E451" i="7"/>
  <c r="F451" i="7" s="1"/>
  <c r="I20" i="3"/>
  <c r="I14" i="3"/>
  <c r="I30" i="3"/>
</calcChain>
</file>

<file path=xl/sharedStrings.xml><?xml version="1.0" encoding="utf-8"?>
<sst xmlns="http://schemas.openxmlformats.org/spreadsheetml/2006/main" count="1904" uniqueCount="96">
  <si>
    <t xml:space="preserve"> </t>
  </si>
  <si>
    <t>Yes</t>
  </si>
  <si>
    <t>No</t>
  </si>
  <si>
    <t>Total</t>
  </si>
  <si>
    <t>Count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</si>
  <si>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</si>
  <si>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</si>
  <si>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</si>
  <si>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</si>
  <si>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</si>
  <si>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</si>
  <si>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</si>
  <si>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</si>
  <si>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</si>
  <si>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</si>
  <si>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</si>
  <si>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</si>
  <si>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</si>
  <si>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</si>
  <si>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</si>
  <si>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</si>
  <si>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</si>
  <si>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</si>
  <si>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</si>
  <si>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Slovak Republic</t>
  </si>
  <si>
    <t>Slovenia</t>
  </si>
  <si>
    <t>Luxemburg</t>
  </si>
  <si>
    <t>Question 68 - Drug formulary in the hospital</t>
  </si>
  <si>
    <t>Drug formulary in the hospital</t>
  </si>
  <si>
    <t>Row %</t>
  </si>
  <si>
    <t>Column %</t>
  </si>
  <si>
    <t>Table %</t>
  </si>
  <si>
    <t>Country</t>
  </si>
  <si>
    <t>Yes - Row %</t>
  </si>
  <si>
    <t>Difference between 2005 and 2000</t>
  </si>
  <si>
    <t>Difference between 2005 and 1995</t>
  </si>
  <si>
    <t>Difference between 2000 and 1995</t>
  </si>
  <si>
    <t>Sweden</t>
  </si>
  <si>
    <t>Slovakia</t>
  </si>
  <si>
    <t>BiH</t>
  </si>
  <si>
    <t>Bulgaria</t>
  </si>
  <si>
    <t>FYROM</t>
  </si>
  <si>
    <t>Latvia</t>
  </si>
  <si>
    <t>Portugal</t>
  </si>
  <si>
    <t>Serbia</t>
  </si>
  <si>
    <t>Number of chemical entities in the hospital formulary</t>
  </si>
  <si>
    <t>N 2005</t>
  </si>
  <si>
    <t>Mean 2005</t>
  </si>
  <si>
    <t>Standard Deviation 2005</t>
  </si>
  <si>
    <t>N 2000</t>
  </si>
  <si>
    <t>Mean 2000</t>
  </si>
  <si>
    <t>Number of products in the hospital formulary</t>
  </si>
  <si>
    <t>Question 71 - How often is your formulary updated?</t>
  </si>
  <si>
    <t>every year</t>
  </si>
  <si>
    <t>every 2 years</t>
  </si>
  <si>
    <t>more than 2 years</t>
  </si>
  <si>
    <t>Frequency of updating the formulary</t>
  </si>
  <si>
    <t>Question 72 - Contents of the formulary</t>
  </si>
  <si>
    <t>Year 2005</t>
  </si>
  <si>
    <t>Contents of the formulary</t>
  </si>
  <si>
    <t>Price information</t>
  </si>
  <si>
    <t>Dosage/ prescribing information</t>
  </si>
  <si>
    <t>Hospital drug use policies</t>
  </si>
  <si>
    <t>Local bacterial sensitivity to antibiotics</t>
  </si>
  <si>
    <t>Antibiotic prescribing protocols for surgical prophylaxis</t>
  </si>
  <si>
    <t>Antibiotic prescribing protocols for treatment of infections</t>
  </si>
  <si>
    <t>n yes</t>
  </si>
  <si>
    <t>n no</t>
  </si>
  <si>
    <t xml:space="preserve">No </t>
  </si>
  <si>
    <t>Comparison between years</t>
  </si>
  <si>
    <t>Question 73 - What type of buying group do you use for drug purchase?</t>
  </si>
  <si>
    <t>Type of buying group for drug purchase</t>
  </si>
  <si>
    <t>National multi hospital alliance</t>
  </si>
  <si>
    <t>Regional group</t>
  </si>
  <si>
    <t>Local group</t>
  </si>
  <si>
    <t>Not participating in group purchasing</t>
  </si>
  <si>
    <t xml:space="preserve">Table% </t>
  </si>
  <si>
    <t>Question 74 - Percentage of medicines purchased from:</t>
  </si>
  <si>
    <t>Wholesalers</t>
  </si>
  <si>
    <t>Directly from the industry</t>
  </si>
  <si>
    <t>Other hospital pharmacies</t>
  </si>
  <si>
    <t>.</t>
  </si>
  <si>
    <t>Own production</t>
  </si>
  <si>
    <t>n 2010</t>
  </si>
  <si>
    <t>luxembourg</t>
  </si>
  <si>
    <t>UK</t>
  </si>
  <si>
    <t>Question 70 - Number of products in the hospital formulary</t>
  </si>
  <si>
    <t>Mean 2010</t>
  </si>
  <si>
    <t>N 2010</t>
  </si>
  <si>
    <t>Standard Deviation 2010</t>
  </si>
  <si>
    <t>Question - 69 Number of chemical entities in the hospital formulary</t>
  </si>
  <si>
    <t>COUNT</t>
  </si>
  <si>
    <t>ROW</t>
  </si>
  <si>
    <t>COLUMN</t>
  </si>
  <si>
    <t>Year 2010</t>
  </si>
  <si>
    <t>Luxembourg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</si>
</sst>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%"/>
  </numFmts>
  <fonts count="30" x14ac:knownFonts="1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b/>
      <sz val="8"/>
      <color indexed="61"/>
      <name val="Arial CE"/>
      <charset val="238"/>
    </font>
    <font>
      <sz val="8"/>
      <name val="Arial CE"/>
      <charset val="238"/>
    </font>
    <font>
      <sz val="9"/>
      <name val="Arial Narrow"/>
      <family val="2"/>
      <charset val="238"/>
    </font>
    <font>
      <b/>
      <sz val="8"/>
      <color indexed="61"/>
      <name val="Arial"/>
      <family val="2"/>
      <charset val="238"/>
    </font>
    <font>
      <sz val="9"/>
      <color indexed="9"/>
      <name val="Arial"/>
      <family val="2"/>
    </font>
    <font>
      <sz val="8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name val="Arial CE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CE"/>
      <charset val="238"/>
    </font>
    <font>
      <sz val="9"/>
      <color theme="1"/>
      <name val="Arial Narrow"/>
      <family val="2"/>
      <charset val="238"/>
    </font>
    <font>
      <sz val="8"/>
      <color theme="3" tint="-0.249977111117893"/>
      <name val="Arial CE"/>
      <charset val="238"/>
    </font>
    <font>
      <sz val="9"/>
      <color theme="1"/>
      <name val="Tahoma"/>
      <family val="2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Tahoma"/>
      <family val="2"/>
      <charset val="238"/>
    </font>
    <font>
      <b/>
      <sz val="9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12"/>
      </patternFill>
    </fill>
    <fill>
      <patternFill patternType="solid">
        <fgColor indexed="41"/>
        <bgColor indexed="11"/>
      </patternFill>
    </fill>
    <fill>
      <patternFill patternType="solid">
        <fgColor indexed="43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41"/>
        <bgColor indexed="1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12"/>
      </patternFill>
    </fill>
    <fill>
      <patternFill patternType="solid">
        <fgColor theme="6" tint="0.79998168889431442"/>
        <bgColor indexed="11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/>
      <top/>
      <bottom style="medium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/>
      <bottom style="dotted">
        <color indexed="61"/>
      </bottom>
      <diagonal/>
    </border>
    <border>
      <left/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/>
      <top/>
      <bottom style="medium">
        <color indexed="61"/>
      </bottom>
      <diagonal/>
    </border>
    <border>
      <left/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/>
      <top style="medium">
        <color indexed="61"/>
      </top>
      <bottom style="medium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/>
      <top style="dotted">
        <color indexed="61"/>
      </top>
      <bottom/>
      <diagonal/>
    </border>
    <border>
      <left style="thin">
        <color theme="4" tint="-0.499984740745262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-0.499984740745262"/>
      </top>
      <bottom/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 style="thin">
        <color indexed="64"/>
      </right>
      <top/>
      <bottom style="dotted">
        <color indexed="61"/>
      </bottom>
      <diagonal/>
    </border>
    <border>
      <left style="thin">
        <color indexed="64"/>
      </left>
      <right style="dotted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2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24"/>
      </right>
      <top style="thin">
        <color indexed="64"/>
      </top>
      <bottom style="thin">
        <color indexed="64"/>
      </bottom>
      <diagonal/>
    </border>
    <border>
      <left style="dotted">
        <color indexed="24"/>
      </left>
      <right style="dotted">
        <color indexed="24"/>
      </right>
      <top style="thin">
        <color indexed="64"/>
      </top>
      <bottom style="thin">
        <color indexed="64"/>
      </bottom>
      <diagonal/>
    </border>
    <border>
      <left style="dotted">
        <color indexed="2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4"/>
      </right>
      <top/>
      <bottom style="thin">
        <color indexed="64"/>
      </bottom>
      <diagonal/>
    </border>
    <border>
      <left style="dotted">
        <color indexed="2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24"/>
      </right>
      <top style="thin">
        <color indexed="64"/>
      </top>
      <bottom style="dotted">
        <color indexed="64"/>
      </bottom>
      <diagonal/>
    </border>
    <border>
      <left style="dotted">
        <color indexed="24"/>
      </left>
      <right style="dotted">
        <color indexed="24"/>
      </right>
      <top style="thin">
        <color indexed="64"/>
      </top>
      <bottom style="dotted">
        <color indexed="64"/>
      </bottom>
      <diagonal/>
    </border>
    <border>
      <left style="dotted">
        <color indexed="2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2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24"/>
      </right>
      <top style="dotted">
        <color indexed="64"/>
      </top>
      <bottom style="dotted">
        <color indexed="64"/>
      </bottom>
      <diagonal/>
    </border>
    <border>
      <left style="dotted">
        <color indexed="24"/>
      </left>
      <right style="dotted">
        <color indexed="24"/>
      </right>
      <top style="dotted">
        <color indexed="64"/>
      </top>
      <bottom style="dotted">
        <color indexed="64"/>
      </bottom>
      <diagonal/>
    </border>
    <border>
      <left style="dotted">
        <color indexed="2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2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24"/>
      </right>
      <top style="dotted">
        <color indexed="64"/>
      </top>
      <bottom style="thin">
        <color indexed="64"/>
      </bottom>
      <diagonal/>
    </border>
    <border>
      <left/>
      <right style="dotted">
        <color indexed="2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24"/>
      </left>
      <right style="dotted">
        <color indexed="24"/>
      </right>
      <top style="dotted">
        <color indexed="64"/>
      </top>
      <bottom style="thin">
        <color indexed="64"/>
      </bottom>
      <diagonal/>
    </border>
    <border>
      <left style="dotted">
        <color indexed="2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/>
      <bottom style="dotted">
        <color theme="4" tint="-0.499984740745262"/>
      </bottom>
      <diagonal/>
    </border>
    <border>
      <left style="thin">
        <color indexed="64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 style="dotted">
        <color indexed="6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4" tint="-0.499984740745262"/>
      </right>
      <top/>
      <bottom style="thin">
        <color indexed="64"/>
      </bottom>
      <diagonal/>
    </border>
    <border>
      <left/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/>
      <top/>
      <bottom style="dotted">
        <color indexed="61"/>
      </bottom>
      <diagonal/>
    </border>
    <border>
      <left style="dotted">
        <color indexed="6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/>
      <right style="dotted">
        <color theme="4" tint="-0.499984740745262"/>
      </right>
      <top/>
      <bottom style="thin">
        <color indexed="64"/>
      </bottom>
      <diagonal/>
    </border>
    <border>
      <left style="dotted">
        <color indexed="61"/>
      </left>
      <right/>
      <top style="dotted">
        <color indexed="61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4"/>
      </top>
      <bottom style="dotted">
        <color indexed="61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dotted">
        <color indexed="61"/>
      </bottom>
      <diagonal/>
    </border>
    <border>
      <left style="thin">
        <color indexed="64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thin">
        <color indexed="64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indexed="64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4"/>
      </top>
      <bottom style="thin">
        <color indexed="64"/>
      </bottom>
      <diagonal/>
    </border>
    <border>
      <left style="dotted">
        <color indexed="64"/>
      </left>
      <right style="dotted">
        <color indexed="2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2">
    <xf numFmtId="0" fontId="0" fillId="0" borderId="0" xfId="0"/>
    <xf numFmtId="0" fontId="2" fillId="0" borderId="0" xfId="0" applyFont="1"/>
    <xf numFmtId="0" fontId="3" fillId="0" borderId="0" xfId="0" applyFont="1"/>
    <xf numFmtId="4" fontId="4" fillId="2" borderId="1" xfId="0" applyNumberFormat="1" applyFont="1" applyFill="1" applyBorder="1"/>
    <xf numFmtId="4" fontId="4" fillId="2" borderId="2" xfId="0" applyNumberFormat="1" applyFont="1" applyFill="1" applyBorder="1"/>
    <xf numFmtId="4" fontId="4" fillId="2" borderId="3" xfId="0" applyNumberFormat="1" applyFont="1" applyFill="1" applyBorder="1"/>
    <xf numFmtId="4" fontId="5" fillId="2" borderId="4" xfId="0" applyNumberFormat="1" applyFont="1" applyFill="1" applyBorder="1"/>
    <xf numFmtId="3" fontId="6" fillId="0" borderId="5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4" fontId="5" fillId="2" borderId="8" xfId="0" applyNumberFormat="1" applyFont="1" applyFill="1" applyBorder="1"/>
    <xf numFmtId="3" fontId="6" fillId="0" borderId="9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166" fontId="6" fillId="0" borderId="13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4" fontId="5" fillId="2" borderId="15" xfId="0" applyNumberFormat="1" applyFont="1" applyFill="1" applyBorder="1"/>
    <xf numFmtId="3" fontId="6" fillId="0" borderId="16" xfId="0" applyNumberFormat="1" applyFont="1" applyBorder="1" applyAlignment="1">
      <alignment horizontal="right"/>
    </xf>
    <xf numFmtId="166" fontId="6" fillId="0" borderId="17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166" fontId="6" fillId="0" borderId="18" xfId="0" applyNumberFormat="1" applyFont="1" applyBorder="1" applyAlignment="1">
      <alignment horizontal="right"/>
    </xf>
    <xf numFmtId="0" fontId="2" fillId="2" borderId="19" xfId="0" applyFont="1" applyFill="1" applyBorder="1"/>
    <xf numFmtId="0" fontId="2" fillId="2" borderId="0" xfId="0" applyFont="1" applyFill="1" applyBorder="1"/>
    <xf numFmtId="165" fontId="6" fillId="3" borderId="9" xfId="2" applyNumberFormat="1" applyFont="1" applyFill="1" applyBorder="1" applyAlignment="1">
      <alignment horizontal="right"/>
    </xf>
    <xf numFmtId="166" fontId="6" fillId="4" borderId="10" xfId="0" applyNumberFormat="1" applyFont="1" applyFill="1" applyBorder="1" applyAlignment="1">
      <alignment horizontal="right"/>
    </xf>
    <xf numFmtId="165" fontId="6" fillId="0" borderId="9" xfId="2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165" fontId="6" fillId="3" borderId="12" xfId="2" applyNumberFormat="1" applyFont="1" applyFill="1" applyBorder="1" applyAlignment="1">
      <alignment horizontal="right"/>
    </xf>
    <xf numFmtId="166" fontId="6" fillId="4" borderId="13" xfId="0" applyNumberFormat="1" applyFont="1" applyFill="1" applyBorder="1" applyAlignment="1">
      <alignment horizontal="right"/>
    </xf>
    <xf numFmtId="165" fontId="6" fillId="0" borderId="12" xfId="2" applyNumberFormat="1" applyFont="1" applyFill="1" applyBorder="1" applyAlignment="1">
      <alignment horizontal="right"/>
    </xf>
    <xf numFmtId="166" fontId="6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49" fontId="10" fillId="0" borderId="0" xfId="0" applyNumberFormat="1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49" fontId="10" fillId="0" borderId="21" xfId="0" applyNumberFormat="1" applyFont="1" applyBorder="1" applyAlignment="1">
      <alignment horizontal="right" wrapText="1"/>
    </xf>
    <xf numFmtId="0" fontId="8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Border="1"/>
    <xf numFmtId="166" fontId="6" fillId="0" borderId="17" xfId="0" applyNumberFormat="1" applyFont="1" applyBorder="1"/>
    <xf numFmtId="166" fontId="6" fillId="0" borderId="18" xfId="0" applyNumberFormat="1" applyFont="1" applyBorder="1"/>
    <xf numFmtId="0" fontId="13" fillId="0" borderId="0" xfId="0" applyFont="1" applyBorder="1"/>
    <xf numFmtId="0" fontId="15" fillId="0" borderId="0" xfId="0" applyFont="1"/>
    <xf numFmtId="4" fontId="16" fillId="5" borderId="0" xfId="1" applyNumberFormat="1" applyFill="1" applyBorder="1" applyAlignment="1">
      <alignment horizontal="left" wrapText="1"/>
    </xf>
    <xf numFmtId="4" fontId="4" fillId="5" borderId="23" xfId="1" applyNumberFormat="1" applyFont="1" applyFill="1" applyBorder="1" applyAlignment="1">
      <alignment horizontal="center" wrapText="1"/>
    </xf>
    <xf numFmtId="4" fontId="4" fillId="5" borderId="24" xfId="1" applyNumberFormat="1" applyFont="1" applyFill="1" applyBorder="1" applyAlignment="1">
      <alignment horizontal="center" wrapText="1"/>
    </xf>
    <xf numFmtId="4" fontId="4" fillId="5" borderId="3" xfId="1" applyNumberFormat="1" applyFont="1" applyFill="1" applyBorder="1" applyAlignment="1">
      <alignment horizontal="center" wrapText="1"/>
    </xf>
    <xf numFmtId="4" fontId="4" fillId="5" borderId="25" xfId="1" applyNumberFormat="1" applyFont="1" applyFill="1" applyBorder="1" applyAlignment="1">
      <alignment horizontal="center" wrapText="1"/>
    </xf>
    <xf numFmtId="4" fontId="9" fillId="6" borderId="4" xfId="1" applyNumberFormat="1" applyFont="1" applyFill="1" applyBorder="1" applyAlignment="1">
      <alignment horizontal="left" vertical="top" wrapText="1"/>
    </xf>
    <xf numFmtId="3" fontId="6" fillId="0" borderId="5" xfId="1" applyNumberFormat="1" applyFont="1" applyBorder="1" applyAlignment="1">
      <alignment vertical="center" wrapText="1"/>
    </xf>
    <xf numFmtId="3" fontId="6" fillId="0" borderId="6" xfId="1" applyNumberFormat="1" applyFont="1" applyBorder="1" applyAlignment="1">
      <alignment vertical="center" wrapText="1"/>
    </xf>
    <xf numFmtId="3" fontId="6" fillId="0" borderId="7" xfId="1" applyNumberFormat="1" applyFont="1" applyBorder="1" applyAlignment="1">
      <alignment vertical="center" wrapText="1"/>
    </xf>
    <xf numFmtId="3" fontId="6" fillId="0" borderId="9" xfId="1" applyNumberFormat="1" applyFont="1" applyBorder="1" applyAlignment="1">
      <alignment vertical="center" wrapText="1"/>
    </xf>
    <xf numFmtId="3" fontId="6" fillId="0" borderId="10" xfId="1" applyNumberFormat="1" applyFont="1" applyBorder="1" applyAlignment="1">
      <alignment vertical="center" wrapText="1"/>
    </xf>
    <xf numFmtId="3" fontId="6" fillId="0" borderId="11" xfId="1" applyNumberFormat="1" applyFont="1" applyBorder="1" applyAlignment="1">
      <alignment vertical="center" wrapText="1"/>
    </xf>
    <xf numFmtId="4" fontId="17" fillId="6" borderId="8" xfId="1" applyNumberFormat="1" applyFont="1" applyFill="1" applyBorder="1" applyAlignment="1">
      <alignment horizontal="left" vertical="top" wrapText="1"/>
    </xf>
    <xf numFmtId="3" fontId="6" fillId="0" borderId="16" xfId="1" applyNumberFormat="1" applyFont="1" applyBorder="1" applyAlignment="1">
      <alignment vertical="center" wrapText="1"/>
    </xf>
    <xf numFmtId="3" fontId="6" fillId="0" borderId="17" xfId="1" applyNumberFormat="1" applyFont="1" applyBorder="1" applyAlignment="1">
      <alignment vertical="center" wrapText="1"/>
    </xf>
    <xf numFmtId="3" fontId="6" fillId="0" borderId="18" xfId="1" applyNumberFormat="1" applyFont="1" applyBorder="1" applyAlignment="1">
      <alignment vertical="center" wrapText="1"/>
    </xf>
    <xf numFmtId="165" fontId="6" fillId="0" borderId="5" xfId="1" applyNumberFormat="1" applyFont="1" applyBorder="1" applyAlignment="1">
      <alignment vertical="center" wrapText="1"/>
    </xf>
    <xf numFmtId="165" fontId="6" fillId="0" borderId="6" xfId="1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5" fontId="6" fillId="0" borderId="9" xfId="1" applyNumberFormat="1" applyFont="1" applyBorder="1" applyAlignment="1">
      <alignment vertical="center" wrapText="1"/>
    </xf>
    <xf numFmtId="165" fontId="6" fillId="0" borderId="10" xfId="1" applyNumberFormat="1" applyFont="1" applyBorder="1" applyAlignment="1">
      <alignment vertical="center" wrapText="1"/>
    </xf>
    <xf numFmtId="165" fontId="6" fillId="0" borderId="11" xfId="1" applyNumberFormat="1" applyFont="1" applyBorder="1" applyAlignment="1">
      <alignment vertical="center" wrapText="1"/>
    </xf>
    <xf numFmtId="165" fontId="6" fillId="0" borderId="16" xfId="1" applyNumberFormat="1" applyFont="1" applyBorder="1" applyAlignment="1">
      <alignment vertical="center" wrapText="1"/>
    </xf>
    <xf numFmtId="165" fontId="6" fillId="0" borderId="17" xfId="1" applyNumberFormat="1" applyFont="1" applyBorder="1" applyAlignment="1">
      <alignment vertical="center" wrapText="1"/>
    </xf>
    <xf numFmtId="165" fontId="6" fillId="0" borderId="18" xfId="1" applyNumberFormat="1" applyFont="1" applyBorder="1" applyAlignment="1">
      <alignment vertical="center" wrapText="1"/>
    </xf>
    <xf numFmtId="10" fontId="2" fillId="0" borderId="0" xfId="0" applyNumberFormat="1" applyFont="1"/>
    <xf numFmtId="4" fontId="18" fillId="5" borderId="19" xfId="1" applyNumberFormat="1" applyFont="1" applyFill="1" applyBorder="1" applyAlignment="1">
      <alignment horizontal="left" wrapText="1"/>
    </xf>
    <xf numFmtId="4" fontId="18" fillId="5" borderId="0" xfId="1" applyNumberFormat="1" applyFont="1" applyFill="1" applyBorder="1" applyAlignment="1">
      <alignment horizontal="left" wrapText="1"/>
    </xf>
    <xf numFmtId="165" fontId="11" fillId="0" borderId="21" xfId="0" applyNumberFormat="1" applyFont="1" applyBorder="1" applyAlignment="1">
      <alignment horizontal="right" wrapText="1"/>
    </xf>
    <xf numFmtId="4" fontId="17" fillId="6" borderId="21" xfId="1" applyNumberFormat="1" applyFont="1" applyFill="1" applyBorder="1" applyAlignment="1">
      <alignment horizontal="left" vertical="top" wrapText="1"/>
    </xf>
    <xf numFmtId="4" fontId="9" fillId="6" borderId="21" xfId="1" applyNumberFormat="1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4" fontId="4" fillId="5" borderId="28" xfId="1" applyNumberFormat="1" applyFont="1" applyFill="1" applyBorder="1" applyAlignment="1">
      <alignment horizontal="center" wrapText="1"/>
    </xf>
    <xf numFmtId="166" fontId="19" fillId="0" borderId="5" xfId="1" applyNumberFormat="1" applyFont="1" applyBorder="1" applyAlignment="1">
      <alignment horizontal="right" vertical="center" wrapText="1"/>
    </xf>
    <xf numFmtId="165" fontId="19" fillId="0" borderId="6" xfId="1" applyNumberFormat="1" applyFont="1" applyBorder="1" applyAlignment="1">
      <alignment horizontal="right" vertical="center" wrapText="1"/>
    </xf>
    <xf numFmtId="165" fontId="19" fillId="0" borderId="7" xfId="1" applyNumberFormat="1" applyFont="1" applyBorder="1" applyAlignment="1" applyProtection="1">
      <alignment horizontal="right" vertical="center" wrapText="1"/>
      <protection locked="0"/>
    </xf>
    <xf numFmtId="166" fontId="19" fillId="0" borderId="9" xfId="1" applyNumberFormat="1" applyFont="1" applyBorder="1" applyAlignment="1">
      <alignment horizontal="right" vertical="center" wrapText="1"/>
    </xf>
    <xf numFmtId="165" fontId="19" fillId="0" borderId="10" xfId="1" applyNumberFormat="1" applyFont="1" applyBorder="1" applyAlignment="1">
      <alignment horizontal="right" vertical="center" wrapText="1"/>
    </xf>
    <xf numFmtId="165" fontId="19" fillId="0" borderId="11" xfId="1" applyNumberFormat="1" applyFont="1" applyBorder="1" applyAlignment="1" applyProtection="1">
      <alignment horizontal="right" vertical="center" wrapText="1"/>
      <protection locked="0"/>
    </xf>
    <xf numFmtId="4" fontId="17" fillId="6" borderId="15" xfId="1" applyNumberFormat="1" applyFont="1" applyFill="1" applyBorder="1" applyAlignment="1">
      <alignment horizontal="left" vertical="top" wrapText="1"/>
    </xf>
    <xf numFmtId="166" fontId="19" fillId="0" borderId="16" xfId="1" applyNumberFormat="1" applyFont="1" applyBorder="1" applyAlignment="1">
      <alignment horizontal="right" vertical="center" wrapText="1"/>
    </xf>
    <xf numFmtId="165" fontId="19" fillId="0" borderId="17" xfId="1" applyNumberFormat="1" applyFont="1" applyBorder="1" applyAlignment="1">
      <alignment horizontal="right" vertical="center" wrapText="1"/>
    </xf>
    <xf numFmtId="165" fontId="19" fillId="0" borderId="18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/>
    <xf numFmtId="0" fontId="2" fillId="0" borderId="0" xfId="0" applyFont="1" applyFill="1" applyBorder="1"/>
    <xf numFmtId="165" fontId="6" fillId="0" borderId="0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4" fillId="0" borderId="0" xfId="0" applyNumberFormat="1" applyFont="1" applyFill="1" applyBorder="1"/>
    <xf numFmtId="166" fontId="6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3" fontId="6" fillId="0" borderId="5" xfId="0" applyNumberFormat="1" applyFont="1" applyBorder="1"/>
    <xf numFmtId="166" fontId="6" fillId="0" borderId="6" xfId="0" applyNumberFormat="1" applyFont="1" applyBorder="1"/>
    <xf numFmtId="3" fontId="6" fillId="0" borderId="6" xfId="0" applyNumberFormat="1" applyFont="1" applyBorder="1"/>
    <xf numFmtId="166" fontId="6" fillId="0" borderId="7" xfId="0" applyNumberFormat="1" applyFont="1" applyBorder="1"/>
    <xf numFmtId="3" fontId="6" fillId="0" borderId="9" xfId="0" applyNumberFormat="1" applyFont="1" applyBorder="1"/>
    <xf numFmtId="166" fontId="6" fillId="0" borderId="10" xfId="0" applyNumberFormat="1" applyFont="1" applyBorder="1"/>
    <xf numFmtId="3" fontId="6" fillId="0" borderId="10" xfId="0" applyNumberFormat="1" applyFont="1" applyBorder="1"/>
    <xf numFmtId="166" fontId="6" fillId="0" borderId="11" xfId="0" applyNumberFormat="1" applyFont="1" applyBorder="1"/>
    <xf numFmtId="3" fontId="6" fillId="0" borderId="12" xfId="0" applyNumberFormat="1" applyFont="1" applyBorder="1"/>
    <xf numFmtId="166" fontId="6" fillId="0" borderId="13" xfId="0" applyNumberFormat="1" applyFont="1" applyBorder="1"/>
    <xf numFmtId="3" fontId="6" fillId="0" borderId="13" xfId="0" applyNumberFormat="1" applyFont="1" applyBorder="1"/>
    <xf numFmtId="166" fontId="6" fillId="0" borderId="14" xfId="0" applyNumberFormat="1" applyFont="1" applyBorder="1"/>
    <xf numFmtId="3" fontId="6" fillId="0" borderId="16" xfId="0" applyNumberFormat="1" applyFont="1" applyBorder="1"/>
    <xf numFmtId="3" fontId="6" fillId="0" borderId="17" xfId="0" applyNumberFormat="1" applyFont="1" applyBorder="1"/>
    <xf numFmtId="165" fontId="6" fillId="3" borderId="10" xfId="2" applyNumberFormat="1" applyFont="1" applyFill="1" applyBorder="1" applyAlignment="1">
      <alignment horizontal="right"/>
    </xf>
    <xf numFmtId="165" fontId="6" fillId="3" borderId="13" xfId="2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/>
    <xf numFmtId="4" fontId="5" fillId="2" borderId="19" xfId="0" applyNumberFormat="1" applyFont="1" applyFill="1" applyBorder="1" applyAlignment="1">
      <alignment vertical="justify"/>
    </xf>
    <xf numFmtId="4" fontId="5" fillId="2" borderId="0" xfId="0" applyNumberFormat="1" applyFont="1" applyFill="1" applyBorder="1" applyAlignment="1">
      <alignment vertical="justify"/>
    </xf>
    <xf numFmtId="4" fontId="5" fillId="2" borderId="20" xfId="0" applyNumberFormat="1" applyFont="1" applyFill="1" applyBorder="1" applyAlignment="1">
      <alignment vertical="justify"/>
    </xf>
    <xf numFmtId="4" fontId="0" fillId="2" borderId="19" xfId="0" applyNumberFormat="1" applyFill="1" applyBorder="1"/>
    <xf numFmtId="4" fontId="0" fillId="2" borderId="0" xfId="0" applyNumberFormat="1" applyFill="1" applyBorder="1"/>
    <xf numFmtId="4" fontId="0" fillId="2" borderId="20" xfId="0" applyNumberFormat="1" applyFill="1" applyBorder="1"/>
    <xf numFmtId="0" fontId="0" fillId="0" borderId="0" xfId="0" applyAlignment="1"/>
    <xf numFmtId="4" fontId="17" fillId="6" borderId="19" xfId="1" applyNumberFormat="1" applyFont="1" applyFill="1" applyBorder="1" applyAlignment="1">
      <alignment horizontal="left" vertical="top" wrapText="1"/>
    </xf>
    <xf numFmtId="4" fontId="17" fillId="6" borderId="0" xfId="1" applyNumberFormat="1" applyFont="1" applyFill="1" applyBorder="1" applyAlignment="1">
      <alignment horizontal="left" vertical="top" wrapText="1"/>
    </xf>
    <xf numFmtId="4" fontId="17" fillId="6" borderId="20" xfId="1" applyNumberFormat="1" applyFont="1" applyFill="1" applyBorder="1" applyAlignment="1">
      <alignment horizontal="left" vertical="top" wrapText="1"/>
    </xf>
    <xf numFmtId="4" fontId="17" fillId="6" borderId="4" xfId="1" applyNumberFormat="1" applyFont="1" applyFill="1" applyBorder="1" applyAlignment="1">
      <alignment horizontal="left" vertical="top" wrapText="1"/>
    </xf>
    <xf numFmtId="4" fontId="9" fillId="6" borderId="8" xfId="1" applyNumberFormat="1" applyFont="1" applyFill="1" applyBorder="1" applyAlignment="1">
      <alignment horizontal="left" vertical="top" wrapText="1"/>
    </xf>
    <xf numFmtId="4" fontId="9" fillId="6" borderId="15" xfId="1" applyNumberFormat="1" applyFont="1" applyFill="1" applyBorder="1" applyAlignment="1">
      <alignment horizontal="left" vertical="top" wrapText="1"/>
    </xf>
    <xf numFmtId="4" fontId="5" fillId="2" borderId="19" xfId="0" applyNumberFormat="1" applyFont="1" applyFill="1" applyBorder="1"/>
    <xf numFmtId="4" fontId="5" fillId="2" borderId="0" xfId="0" applyNumberFormat="1" applyFont="1" applyFill="1" applyBorder="1"/>
    <xf numFmtId="4" fontId="5" fillId="2" borderId="20" xfId="0" applyNumberFormat="1" applyFont="1" applyFill="1" applyBorder="1"/>
    <xf numFmtId="4" fontId="0" fillId="11" borderId="37" xfId="0" applyNumberFormat="1" applyFill="1" applyBorder="1"/>
    <xf numFmtId="4" fontId="0" fillId="11" borderId="38" xfId="0" applyNumberFormat="1" applyFill="1" applyBorder="1"/>
    <xf numFmtId="4" fontId="0" fillId="11" borderId="40" xfId="0" applyNumberFormat="1" applyFill="1" applyBorder="1"/>
    <xf numFmtId="4" fontId="0" fillId="11" borderId="0" xfId="0" applyNumberFormat="1" applyFill="1" applyBorder="1"/>
    <xf numFmtId="4" fontId="20" fillId="11" borderId="39" xfId="0" applyNumberFormat="1" applyFont="1" applyFill="1" applyBorder="1" applyAlignment="1">
      <alignment horizontal="right"/>
    </xf>
    <xf numFmtId="4" fontId="5" fillId="11" borderId="40" xfId="0" applyNumberFormat="1" applyFont="1" applyFill="1" applyBorder="1" applyAlignment="1">
      <alignment vertical="justify"/>
    </xf>
    <xf numFmtId="49" fontId="12" fillId="11" borderId="0" xfId="0" applyNumberFormat="1" applyFont="1" applyFill="1" applyBorder="1" applyAlignment="1">
      <alignment wrapText="1"/>
    </xf>
    <xf numFmtId="0" fontId="11" fillId="11" borderId="41" xfId="0" applyFont="1" applyFill="1" applyBorder="1" applyAlignment="1">
      <alignment horizontal="right" wrapText="1"/>
    </xf>
    <xf numFmtId="166" fontId="19" fillId="11" borderId="42" xfId="1" applyNumberFormat="1" applyFont="1" applyFill="1" applyBorder="1" applyAlignment="1">
      <alignment vertical="center" wrapText="1"/>
    </xf>
    <xf numFmtId="166" fontId="19" fillId="11" borderId="43" xfId="1" applyNumberFormat="1" applyFont="1" applyFill="1" applyBorder="1" applyAlignment="1">
      <alignment vertical="center" wrapText="1"/>
    </xf>
    <xf numFmtId="0" fontId="11" fillId="11" borderId="43" xfId="0" applyFont="1" applyFill="1" applyBorder="1" applyAlignment="1">
      <alignment horizontal="right" wrapText="1"/>
    </xf>
    <xf numFmtId="166" fontId="19" fillId="11" borderId="44" xfId="1" applyNumberFormat="1" applyFont="1" applyFill="1" applyBorder="1" applyAlignment="1">
      <alignment vertical="center" wrapText="1"/>
    </xf>
    <xf numFmtId="0" fontId="11" fillId="11" borderId="45" xfId="0" applyFont="1" applyFill="1" applyBorder="1" applyAlignment="1">
      <alignment horizontal="right" wrapText="1"/>
    </xf>
    <xf numFmtId="0" fontId="11" fillId="11" borderId="42" xfId="0" applyFont="1" applyFill="1" applyBorder="1" applyAlignment="1">
      <alignment horizontal="right" wrapText="1"/>
    </xf>
    <xf numFmtId="166" fontId="19" fillId="11" borderId="46" xfId="1" applyNumberFormat="1" applyFont="1" applyFill="1" applyBorder="1" applyAlignment="1">
      <alignment vertical="center" wrapText="1"/>
    </xf>
    <xf numFmtId="4" fontId="5" fillId="11" borderId="0" xfId="0" applyNumberFormat="1" applyFont="1" applyFill="1" applyBorder="1" applyAlignment="1"/>
    <xf numFmtId="3" fontId="6" fillId="11" borderId="45" xfId="0" applyNumberFormat="1" applyFont="1" applyFill="1" applyBorder="1"/>
    <xf numFmtId="166" fontId="6" fillId="11" borderId="42" xfId="0" applyNumberFormat="1" applyFont="1" applyFill="1" applyBorder="1"/>
    <xf numFmtId="3" fontId="6" fillId="11" borderId="42" xfId="0" applyNumberFormat="1" applyFont="1" applyFill="1" applyBorder="1"/>
    <xf numFmtId="166" fontId="6" fillId="11" borderId="46" xfId="0" applyNumberFormat="1" applyFont="1" applyFill="1" applyBorder="1"/>
    <xf numFmtId="4" fontId="5" fillId="11" borderId="47" xfId="0" applyNumberFormat="1" applyFont="1" applyFill="1" applyBorder="1" applyAlignment="1">
      <alignment vertical="justify"/>
    </xf>
    <xf numFmtId="49" fontId="12" fillId="11" borderId="48" xfId="0" applyNumberFormat="1" applyFont="1" applyFill="1" applyBorder="1" applyAlignment="1">
      <alignment wrapText="1"/>
    </xf>
    <xf numFmtId="3" fontId="6" fillId="11" borderId="49" xfId="0" applyNumberFormat="1" applyFont="1" applyFill="1" applyBorder="1"/>
    <xf numFmtId="166" fontId="19" fillId="11" borderId="50" xfId="1" applyNumberFormat="1" applyFont="1" applyFill="1" applyBorder="1" applyAlignment="1">
      <alignment vertical="center" wrapText="1"/>
    </xf>
    <xf numFmtId="165" fontId="21" fillId="11" borderId="50" xfId="0" applyNumberFormat="1" applyFont="1" applyFill="1" applyBorder="1" applyAlignment="1">
      <alignment horizontal="right"/>
    </xf>
    <xf numFmtId="3" fontId="6" fillId="11" borderId="50" xfId="0" applyNumberFormat="1" applyFont="1" applyFill="1" applyBorder="1"/>
    <xf numFmtId="166" fontId="19" fillId="11" borderId="51" xfId="1" applyNumberFormat="1" applyFont="1" applyFill="1" applyBorder="1" applyAlignment="1">
      <alignment vertical="center" wrapText="1"/>
    </xf>
    <xf numFmtId="4" fontId="5" fillId="2" borderId="52" xfId="0" applyNumberFormat="1" applyFont="1" applyFill="1" applyBorder="1"/>
    <xf numFmtId="166" fontId="6" fillId="12" borderId="10" xfId="0" applyNumberFormat="1" applyFont="1" applyFill="1" applyBorder="1" applyAlignment="1">
      <alignment horizontal="right"/>
    </xf>
    <xf numFmtId="166" fontId="6" fillId="12" borderId="13" xfId="0" applyNumberFormat="1" applyFont="1" applyFill="1" applyBorder="1" applyAlignment="1">
      <alignment horizontal="right"/>
    </xf>
    <xf numFmtId="49" fontId="10" fillId="0" borderId="54" xfId="0" applyNumberFormat="1" applyFont="1" applyBorder="1" applyAlignment="1">
      <alignment horizontal="right" wrapText="1"/>
    </xf>
    <xf numFmtId="165" fontId="2" fillId="2" borderId="45" xfId="0" applyNumberFormat="1" applyFont="1" applyFill="1" applyBorder="1"/>
    <xf numFmtId="4" fontId="5" fillId="2" borderId="54" xfId="0" applyNumberFormat="1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0" fontId="2" fillId="2" borderId="58" xfId="0" applyFont="1" applyFill="1" applyBorder="1"/>
    <xf numFmtId="0" fontId="2" fillId="2" borderId="60" xfId="0" applyFont="1" applyFill="1" applyBorder="1"/>
    <xf numFmtId="4" fontId="5" fillId="2" borderId="58" xfId="0" applyNumberFormat="1" applyFont="1" applyFill="1" applyBorder="1" applyAlignment="1">
      <alignment vertical="justify"/>
    </xf>
    <xf numFmtId="166" fontId="6" fillId="0" borderId="61" xfId="0" applyNumberFormat="1" applyFont="1" applyFill="1" applyBorder="1" applyAlignment="1">
      <alignment horizontal="right"/>
    </xf>
    <xf numFmtId="166" fontId="6" fillId="0" borderId="62" xfId="0" applyNumberFormat="1" applyFont="1" applyFill="1" applyBorder="1" applyAlignment="1">
      <alignment horizontal="right"/>
    </xf>
    <xf numFmtId="4" fontId="5" fillId="2" borderId="63" xfId="0" applyNumberFormat="1" applyFont="1" applyFill="1" applyBorder="1" applyAlignment="1">
      <alignment vertical="justify"/>
    </xf>
    <xf numFmtId="4" fontId="5" fillId="2" borderId="64" xfId="0" applyNumberFormat="1" applyFont="1" applyFill="1" applyBorder="1"/>
    <xf numFmtId="165" fontId="2" fillId="2" borderId="65" xfId="0" applyNumberFormat="1" applyFont="1" applyFill="1" applyBorder="1"/>
    <xf numFmtId="165" fontId="6" fillId="3" borderId="66" xfId="2" applyNumberFormat="1" applyFont="1" applyFill="1" applyBorder="1" applyAlignment="1">
      <alignment horizontal="right"/>
    </xf>
    <xf numFmtId="165" fontId="6" fillId="4" borderId="66" xfId="2" applyNumberFormat="1" applyFont="1" applyFill="1" applyBorder="1"/>
    <xf numFmtId="0" fontId="2" fillId="12" borderId="66" xfId="0" applyFont="1" applyFill="1" applyBorder="1"/>
    <xf numFmtId="165" fontId="6" fillId="0" borderId="66" xfId="2" applyNumberFormat="1" applyFont="1" applyFill="1" applyBorder="1" applyAlignment="1">
      <alignment horizontal="right"/>
    </xf>
    <xf numFmtId="165" fontId="0" fillId="0" borderId="66" xfId="2" applyNumberFormat="1" applyFont="1" applyFill="1" applyBorder="1"/>
    <xf numFmtId="0" fontId="2" fillId="0" borderId="67" xfId="0" applyFont="1" applyFill="1" applyBorder="1"/>
    <xf numFmtId="0" fontId="2" fillId="2" borderId="38" xfId="0" applyFont="1" applyFill="1" applyBorder="1"/>
    <xf numFmtId="165" fontId="2" fillId="2" borderId="53" xfId="0" applyNumberFormat="1" applyFont="1" applyFill="1" applyBorder="1"/>
    <xf numFmtId="165" fontId="6" fillId="3" borderId="71" xfId="2" applyNumberFormat="1" applyFont="1" applyFill="1" applyBorder="1" applyAlignment="1">
      <alignment horizontal="right"/>
    </xf>
    <xf numFmtId="166" fontId="6" fillId="4" borderId="22" xfId="0" applyNumberFormat="1" applyFont="1" applyFill="1" applyBorder="1" applyAlignment="1">
      <alignment horizontal="right"/>
    </xf>
    <xf numFmtId="166" fontId="6" fillId="12" borderId="22" xfId="0" applyNumberFormat="1" applyFont="1" applyFill="1" applyBorder="1" applyAlignment="1">
      <alignment horizontal="right"/>
    </xf>
    <xf numFmtId="165" fontId="6" fillId="0" borderId="71" xfId="2" applyNumberFormat="1" applyFont="1" applyFill="1" applyBorder="1" applyAlignment="1">
      <alignment horizontal="right"/>
    </xf>
    <xf numFmtId="166" fontId="6" fillId="0" borderId="22" xfId="0" applyNumberFormat="1" applyFont="1" applyFill="1" applyBorder="1" applyAlignment="1">
      <alignment horizontal="right"/>
    </xf>
    <xf numFmtId="166" fontId="6" fillId="0" borderId="72" xfId="0" applyNumberFormat="1" applyFont="1" applyFill="1" applyBorder="1" applyAlignment="1">
      <alignment horizontal="right"/>
    </xf>
    <xf numFmtId="0" fontId="2" fillId="2" borderId="73" xfId="0" applyFont="1" applyFill="1" applyBorder="1"/>
    <xf numFmtId="0" fontId="4" fillId="3" borderId="74" xfId="0" applyNumberFormat="1" applyFont="1" applyFill="1" applyBorder="1"/>
    <xf numFmtId="0" fontId="4" fillId="4" borderId="75" xfId="0" applyNumberFormat="1" applyFont="1" applyFill="1" applyBorder="1"/>
    <xf numFmtId="0" fontId="5" fillId="2" borderId="55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4" fontId="5" fillId="2" borderId="77" xfId="0" applyNumberFormat="1" applyFont="1" applyFill="1" applyBorder="1"/>
    <xf numFmtId="0" fontId="12" fillId="14" borderId="84" xfId="0" applyFont="1" applyFill="1" applyBorder="1" applyAlignment="1">
      <alignment horizontal="right" wrapText="1"/>
    </xf>
    <xf numFmtId="164" fontId="12" fillId="14" borderId="85" xfId="0" applyNumberFormat="1" applyFont="1" applyFill="1" applyBorder="1" applyAlignment="1">
      <alignment horizontal="right" wrapText="1"/>
    </xf>
    <xf numFmtId="0" fontId="6" fillId="3" borderId="86" xfId="0" applyFont="1" applyFill="1" applyBorder="1"/>
    <xf numFmtId="0" fontId="6" fillId="3" borderId="87" xfId="0" applyFont="1" applyFill="1" applyBorder="1"/>
    <xf numFmtId="0" fontId="6" fillId="3" borderId="88" xfId="0" applyFont="1" applyFill="1" applyBorder="1"/>
    <xf numFmtId="0" fontId="6" fillId="4" borderId="89" xfId="0" applyFont="1" applyFill="1" applyBorder="1"/>
    <xf numFmtId="164" fontId="6" fillId="4" borderId="88" xfId="0" applyNumberFormat="1" applyFont="1" applyFill="1" applyBorder="1"/>
    <xf numFmtId="0" fontId="12" fillId="14" borderId="90" xfId="0" applyFont="1" applyFill="1" applyBorder="1" applyAlignment="1">
      <alignment horizontal="right" wrapText="1"/>
    </xf>
    <xf numFmtId="164" fontId="12" fillId="14" borderId="91" xfId="0" applyNumberFormat="1" applyFont="1" applyFill="1" applyBorder="1" applyAlignment="1">
      <alignment horizontal="right" wrapText="1"/>
    </xf>
    <xf numFmtId="0" fontId="6" fillId="3" borderId="92" xfId="0" applyFont="1" applyFill="1" applyBorder="1"/>
    <xf numFmtId="0" fontId="6" fillId="3" borderId="93" xfId="0" applyFont="1" applyFill="1" applyBorder="1"/>
    <xf numFmtId="0" fontId="6" fillId="3" borderId="94" xfId="0" applyFont="1" applyFill="1" applyBorder="1"/>
    <xf numFmtId="0" fontId="6" fillId="4" borderId="95" xfId="0" applyFont="1" applyFill="1" applyBorder="1"/>
    <xf numFmtId="164" fontId="6" fillId="4" borderId="94" xfId="0" applyNumberFormat="1" applyFont="1" applyFill="1" applyBorder="1"/>
    <xf numFmtId="0" fontId="5" fillId="14" borderId="96" xfId="0" applyFont="1" applyFill="1" applyBorder="1"/>
    <xf numFmtId="164" fontId="5" fillId="14" borderId="97" xfId="0" applyNumberFormat="1" applyFont="1" applyFill="1" applyBorder="1"/>
    <xf numFmtId="164" fontId="12" fillId="14" borderId="98" xfId="0" applyNumberFormat="1" applyFont="1" applyFill="1" applyBorder="1" applyAlignment="1">
      <alignment horizontal="right" wrapText="1"/>
    </xf>
    <xf numFmtId="0" fontId="6" fillId="3" borderId="96" xfId="0" applyFont="1" applyFill="1" applyBorder="1"/>
    <xf numFmtId="0" fontId="6" fillId="3" borderId="99" xfId="0" applyFont="1" applyFill="1" applyBorder="1"/>
    <xf numFmtId="0" fontId="6" fillId="3" borderId="100" xfId="0" applyFont="1" applyFill="1" applyBorder="1"/>
    <xf numFmtId="0" fontId="6" fillId="4" borderId="97" xfId="0" applyFont="1" applyFill="1" applyBorder="1"/>
    <xf numFmtId="164" fontId="6" fillId="4" borderId="100" xfId="0" applyNumberFormat="1" applyFont="1" applyFill="1" applyBorder="1"/>
    <xf numFmtId="165" fontId="23" fillId="11" borderId="43" xfId="0" applyNumberFormat="1" applyFont="1" applyFill="1" applyBorder="1" applyAlignment="1">
      <alignment horizontal="right" wrapText="1"/>
    </xf>
    <xf numFmtId="0" fontId="11" fillId="11" borderId="101" xfId="0" applyFont="1" applyFill="1" applyBorder="1" applyAlignment="1">
      <alignment horizontal="right" wrapText="1"/>
    </xf>
    <xf numFmtId="166" fontId="19" fillId="11" borderId="102" xfId="1" applyNumberFormat="1" applyFont="1" applyFill="1" applyBorder="1" applyAlignment="1">
      <alignment vertical="center" wrapText="1"/>
    </xf>
    <xf numFmtId="165" fontId="23" fillId="11" borderId="42" xfId="0" applyNumberFormat="1" applyFont="1" applyFill="1" applyBorder="1" applyAlignment="1">
      <alignment horizontal="right" wrapText="1"/>
    </xf>
    <xf numFmtId="0" fontId="11" fillId="11" borderId="103" xfId="0" applyFont="1" applyFill="1" applyBorder="1" applyAlignment="1">
      <alignment horizontal="right" wrapText="1"/>
    </xf>
    <xf numFmtId="166" fontId="19" fillId="11" borderId="104" xfId="1" applyNumberFormat="1" applyFont="1" applyFill="1" applyBorder="1" applyAlignment="1">
      <alignment vertical="center" wrapText="1"/>
    </xf>
    <xf numFmtId="0" fontId="2" fillId="11" borderId="0" xfId="0" applyFont="1" applyFill="1" applyBorder="1"/>
    <xf numFmtId="0" fontId="2" fillId="11" borderId="45" xfId="0" applyFont="1" applyFill="1" applyBorder="1"/>
    <xf numFmtId="0" fontId="2" fillId="11" borderId="103" xfId="0" applyFont="1" applyFill="1" applyBorder="1"/>
    <xf numFmtId="165" fontId="2" fillId="2" borderId="105" xfId="0" applyNumberFormat="1" applyFont="1" applyFill="1" applyBorder="1"/>
    <xf numFmtId="165" fontId="2" fillId="2" borderId="106" xfId="0" applyNumberFormat="1" applyFont="1" applyFill="1" applyBorder="1"/>
    <xf numFmtId="166" fontId="6" fillId="0" borderId="62" xfId="0" applyNumberFormat="1" applyFont="1" applyBorder="1" applyAlignment="1">
      <alignment horizontal="right"/>
    </xf>
    <xf numFmtId="166" fontId="6" fillId="0" borderId="61" xfId="0" applyNumberFormat="1" applyFont="1" applyBorder="1" applyAlignment="1">
      <alignment horizontal="right"/>
    </xf>
    <xf numFmtId="166" fontId="6" fillId="0" borderId="72" xfId="0" applyNumberFormat="1" applyFont="1" applyBorder="1" applyAlignment="1">
      <alignment horizontal="right"/>
    </xf>
    <xf numFmtId="166" fontId="6" fillId="0" borderId="107" xfId="0" applyNumberFormat="1" applyFont="1" applyBorder="1" applyAlignment="1">
      <alignment horizontal="right"/>
    </xf>
    <xf numFmtId="165" fontId="2" fillId="2" borderId="108" xfId="0" applyNumberFormat="1" applyFont="1" applyFill="1" applyBorder="1"/>
    <xf numFmtId="165" fontId="6" fillId="3" borderId="109" xfId="2" applyNumberFormat="1" applyFont="1" applyFill="1" applyBorder="1" applyAlignment="1">
      <alignment horizontal="right"/>
    </xf>
    <xf numFmtId="166" fontId="6" fillId="0" borderId="67" xfId="0" applyNumberFormat="1" applyFont="1" applyBorder="1" applyAlignment="1">
      <alignment horizontal="right"/>
    </xf>
    <xf numFmtId="166" fontId="6" fillId="0" borderId="67" xfId="0" applyNumberFormat="1" applyFont="1" applyBorder="1"/>
    <xf numFmtId="166" fontId="6" fillId="0" borderId="110" xfId="0" applyNumberFormat="1" applyFont="1" applyBorder="1" applyAlignment="1">
      <alignment horizontal="right"/>
    </xf>
    <xf numFmtId="0" fontId="13" fillId="2" borderId="68" xfId="0" applyNumberFormat="1" applyFont="1" applyFill="1" applyBorder="1"/>
    <xf numFmtId="0" fontId="4" fillId="2" borderId="76" xfId="0" applyNumberFormat="1" applyFont="1" applyFill="1" applyBorder="1" applyAlignment="1">
      <alignment horizontal="center" wrapText="1"/>
    </xf>
    <xf numFmtId="0" fontId="4" fillId="2" borderId="74" xfId="0" applyNumberFormat="1" applyFont="1" applyFill="1" applyBorder="1" applyAlignment="1">
      <alignment horizontal="center" wrapText="1"/>
    </xf>
    <xf numFmtId="0" fontId="4" fillId="2" borderId="111" xfId="0" applyNumberFormat="1" applyFont="1" applyFill="1" applyBorder="1" applyAlignment="1">
      <alignment horizontal="center" wrapText="1"/>
    </xf>
    <xf numFmtId="0" fontId="4" fillId="2" borderId="112" xfId="0" applyNumberFormat="1" applyFont="1" applyFill="1" applyBorder="1" applyAlignment="1">
      <alignment horizontal="center" wrapText="1"/>
    </xf>
    <xf numFmtId="165" fontId="2" fillId="2" borderId="113" xfId="0" applyNumberFormat="1" applyFont="1" applyFill="1" applyBorder="1"/>
    <xf numFmtId="166" fontId="6" fillId="0" borderId="114" xfId="0" applyNumberFormat="1" applyFont="1" applyBorder="1"/>
    <xf numFmtId="4" fontId="17" fillId="15" borderId="58" xfId="1" applyNumberFormat="1" applyFont="1" applyFill="1" applyBorder="1" applyAlignment="1">
      <alignment horizontal="left" vertical="top" wrapText="1"/>
    </xf>
    <xf numFmtId="166" fontId="19" fillId="11" borderId="118" xfId="1" applyNumberFormat="1" applyFont="1" applyFill="1" applyBorder="1" applyAlignment="1">
      <alignment vertical="center" wrapText="1"/>
    </xf>
    <xf numFmtId="4" fontId="16" fillId="15" borderId="58" xfId="1" applyNumberFormat="1" applyFont="1" applyFill="1" applyBorder="1" applyAlignment="1">
      <alignment horizontal="left" vertical="top" wrapText="1"/>
    </xf>
    <xf numFmtId="166" fontId="19" fillId="11" borderId="119" xfId="1" applyNumberFormat="1" applyFont="1" applyFill="1" applyBorder="1" applyAlignment="1">
      <alignment vertical="center" wrapText="1"/>
    </xf>
    <xf numFmtId="0" fontId="3" fillId="11" borderId="58" xfId="0" applyFont="1" applyFill="1" applyBorder="1"/>
    <xf numFmtId="0" fontId="2" fillId="11" borderId="63" xfId="0" applyFont="1" applyFill="1" applyBorder="1"/>
    <xf numFmtId="0" fontId="11" fillId="11" borderId="65" xfId="0" applyFont="1" applyFill="1" applyBorder="1" applyAlignment="1">
      <alignment horizontal="right" wrapText="1"/>
    </xf>
    <xf numFmtId="166" fontId="19" fillId="11" borderId="121" xfId="1" applyNumberFormat="1" applyFont="1" applyFill="1" applyBorder="1" applyAlignment="1">
      <alignment vertical="center" wrapText="1"/>
    </xf>
    <xf numFmtId="0" fontId="11" fillId="11" borderId="122" xfId="0" applyFont="1" applyFill="1" applyBorder="1" applyAlignment="1">
      <alignment horizontal="right" wrapText="1"/>
    </xf>
    <xf numFmtId="166" fontId="19" fillId="11" borderId="123" xfId="1" applyNumberFormat="1" applyFont="1" applyFill="1" applyBorder="1" applyAlignment="1">
      <alignment vertical="center" wrapText="1"/>
    </xf>
    <xf numFmtId="166" fontId="19" fillId="11" borderId="124" xfId="1" applyNumberFormat="1" applyFont="1" applyFill="1" applyBorder="1" applyAlignment="1">
      <alignment vertical="center" wrapText="1"/>
    </xf>
    <xf numFmtId="165" fontId="23" fillId="11" borderId="120" xfId="0" applyNumberFormat="1" applyFont="1" applyFill="1" applyBorder="1" applyAlignment="1">
      <alignment horizontal="right" wrapText="1"/>
    </xf>
    <xf numFmtId="0" fontId="2" fillId="2" borderId="59" xfId="0" applyFont="1" applyFill="1" applyBorder="1"/>
    <xf numFmtId="0" fontId="24" fillId="0" borderId="0" xfId="0" applyFont="1"/>
    <xf numFmtId="4" fontId="17" fillId="6" borderId="52" xfId="1" applyNumberFormat="1" applyFont="1" applyFill="1" applyBorder="1" applyAlignment="1">
      <alignment horizontal="left" vertical="top" wrapText="1"/>
    </xf>
    <xf numFmtId="3" fontId="6" fillId="0" borderId="12" xfId="1" applyNumberFormat="1" applyFont="1" applyBorder="1" applyAlignment="1">
      <alignment vertical="center" wrapText="1"/>
    </xf>
    <xf numFmtId="3" fontId="6" fillId="0" borderId="13" xfId="1" applyNumberFormat="1" applyFont="1" applyBorder="1" applyAlignment="1">
      <alignment vertical="center" wrapText="1"/>
    </xf>
    <xf numFmtId="3" fontId="6" fillId="0" borderId="14" xfId="1" applyNumberFormat="1" applyFont="1" applyBorder="1" applyAlignment="1">
      <alignment vertical="center" wrapText="1"/>
    </xf>
    <xf numFmtId="165" fontId="6" fillId="0" borderId="12" xfId="1" applyNumberFormat="1" applyFont="1" applyBorder="1" applyAlignment="1">
      <alignment vertical="center" wrapText="1"/>
    </xf>
    <xf numFmtId="165" fontId="6" fillId="0" borderId="13" xfId="1" applyNumberFormat="1" applyFont="1" applyBorder="1" applyAlignment="1">
      <alignment vertical="center" wrapText="1"/>
    </xf>
    <xf numFmtId="165" fontId="6" fillId="0" borderId="14" xfId="1" applyNumberFormat="1" applyFont="1" applyBorder="1" applyAlignment="1">
      <alignment vertical="center" wrapText="1"/>
    </xf>
    <xf numFmtId="0" fontId="2" fillId="11" borderId="19" xfId="0" applyFont="1" applyFill="1" applyBorder="1"/>
    <xf numFmtId="4" fontId="16" fillId="16" borderId="0" xfId="1" applyNumberFormat="1" applyFill="1" applyBorder="1" applyAlignment="1">
      <alignment horizontal="left" wrapText="1"/>
    </xf>
    <xf numFmtId="3" fontId="6" fillId="11" borderId="10" xfId="1" applyNumberFormat="1" applyFont="1" applyFill="1" applyBorder="1" applyAlignment="1">
      <alignment vertical="center" wrapText="1"/>
    </xf>
    <xf numFmtId="49" fontId="12" fillId="11" borderId="0" xfId="0" applyNumberFormat="1" applyFont="1" applyFill="1" applyBorder="1" applyAlignment="1">
      <alignment horizontal="right" wrapText="1"/>
    </xf>
    <xf numFmtId="0" fontId="25" fillId="11" borderId="58" xfId="0" applyFont="1" applyFill="1" applyBorder="1"/>
    <xf numFmtId="49" fontId="12" fillId="11" borderId="77" xfId="0" applyNumberFormat="1" applyFont="1" applyFill="1" applyBorder="1" applyAlignment="1">
      <alignment horizontal="right" wrapText="1"/>
    </xf>
    <xf numFmtId="0" fontId="2" fillId="11" borderId="55" xfId="0" applyFont="1" applyFill="1" applyBorder="1"/>
    <xf numFmtId="0" fontId="2" fillId="11" borderId="56" xfId="0" applyFont="1" applyFill="1" applyBorder="1"/>
    <xf numFmtId="4" fontId="16" fillId="16" borderId="58" xfId="1" applyNumberFormat="1" applyFill="1" applyBorder="1" applyAlignment="1">
      <alignment horizontal="left" wrapText="1"/>
    </xf>
    <xf numFmtId="3" fontId="6" fillId="11" borderId="61" xfId="1" applyNumberFormat="1" applyFont="1" applyFill="1" applyBorder="1" applyAlignment="1">
      <alignment vertical="center" wrapText="1"/>
    </xf>
    <xf numFmtId="3" fontId="6" fillId="11" borderId="109" xfId="1" applyNumberFormat="1" applyFont="1" applyFill="1" applyBorder="1" applyAlignment="1">
      <alignment vertical="center" wrapText="1"/>
    </xf>
    <xf numFmtId="3" fontId="6" fillId="11" borderId="125" xfId="1" applyNumberFormat="1" applyFont="1" applyFill="1" applyBorder="1" applyAlignment="1">
      <alignment vertical="center" wrapText="1"/>
    </xf>
    <xf numFmtId="4" fontId="22" fillId="16" borderId="112" xfId="1" applyNumberFormat="1" applyFont="1" applyFill="1" applyBorder="1" applyAlignment="1">
      <alignment horizontal="center" wrapText="1"/>
    </xf>
    <xf numFmtId="4" fontId="22" fillId="16" borderId="75" xfId="1" applyNumberFormat="1" applyFont="1" applyFill="1" applyBorder="1" applyAlignment="1">
      <alignment horizontal="center" wrapText="1"/>
    </xf>
    <xf numFmtId="4" fontId="22" fillId="16" borderId="76" xfId="1" applyNumberFormat="1" applyFont="1" applyFill="1" applyBorder="1" applyAlignment="1">
      <alignment horizontal="center" wrapText="1"/>
    </xf>
    <xf numFmtId="3" fontId="6" fillId="11" borderId="126" xfId="1" applyNumberFormat="1" applyFont="1" applyFill="1" applyBorder="1" applyAlignment="1">
      <alignment vertical="center" wrapText="1"/>
    </xf>
    <xf numFmtId="3" fontId="6" fillId="11" borderId="127" xfId="1" applyNumberFormat="1" applyFont="1" applyFill="1" applyBorder="1" applyAlignment="1">
      <alignment vertical="center" wrapText="1"/>
    </xf>
    <xf numFmtId="3" fontId="6" fillId="11" borderId="128" xfId="1" applyNumberFormat="1" applyFont="1" applyFill="1" applyBorder="1" applyAlignment="1">
      <alignment vertical="center" wrapText="1"/>
    </xf>
    <xf numFmtId="3" fontId="6" fillId="11" borderId="129" xfId="1" applyNumberFormat="1" applyFont="1" applyFill="1" applyBorder="1" applyAlignment="1">
      <alignment vertical="center" wrapText="1"/>
    </xf>
    <xf numFmtId="3" fontId="6" fillId="11" borderId="130" xfId="1" applyNumberFormat="1" applyFont="1" applyFill="1" applyBorder="1" applyAlignment="1">
      <alignment vertical="center" wrapText="1"/>
    </xf>
    <xf numFmtId="165" fontId="6" fillId="11" borderId="131" xfId="1" applyNumberFormat="1" applyFont="1" applyFill="1" applyBorder="1" applyAlignment="1">
      <alignment vertical="center" wrapText="1"/>
    </xf>
    <xf numFmtId="165" fontId="6" fillId="11" borderId="132" xfId="1" applyNumberFormat="1" applyFont="1" applyFill="1" applyBorder="1" applyAlignment="1">
      <alignment vertical="center" wrapText="1"/>
    </xf>
    <xf numFmtId="165" fontId="6" fillId="11" borderId="133" xfId="1" applyNumberFormat="1" applyFont="1" applyFill="1" applyBorder="1" applyAlignment="1">
      <alignment vertical="center" wrapText="1"/>
    </xf>
    <xf numFmtId="165" fontId="6" fillId="11" borderId="134" xfId="1" applyNumberFormat="1" applyFont="1" applyFill="1" applyBorder="1" applyAlignment="1">
      <alignment vertical="center" wrapText="1"/>
    </xf>
    <xf numFmtId="165" fontId="6" fillId="11" borderId="135" xfId="1" applyNumberFormat="1" applyFont="1" applyFill="1" applyBorder="1" applyAlignment="1">
      <alignment vertical="center" wrapText="1"/>
    </xf>
    <xf numFmtId="165" fontId="6" fillId="11" borderId="136" xfId="1" applyNumberFormat="1" applyFont="1" applyFill="1" applyBorder="1" applyAlignment="1">
      <alignment vertical="center" wrapText="1"/>
    </xf>
    <xf numFmtId="165" fontId="6" fillId="11" borderId="137" xfId="1" applyNumberFormat="1" applyFont="1" applyFill="1" applyBorder="1" applyAlignment="1">
      <alignment vertical="center" wrapText="1"/>
    </xf>
    <xf numFmtId="165" fontId="6" fillId="11" borderId="138" xfId="1" applyNumberFormat="1" applyFont="1" applyFill="1" applyBorder="1" applyAlignment="1">
      <alignment vertical="center" wrapText="1"/>
    </xf>
    <xf numFmtId="165" fontId="6" fillId="11" borderId="139" xfId="1" applyNumberFormat="1" applyFont="1" applyFill="1" applyBorder="1" applyAlignment="1">
      <alignment vertical="center" wrapText="1"/>
    </xf>
    <xf numFmtId="49" fontId="12" fillId="11" borderId="77" xfId="0" applyNumberFormat="1" applyFont="1" applyFill="1" applyBorder="1" applyAlignment="1">
      <alignment horizontal="left" wrapText="1"/>
    </xf>
    <xf numFmtId="4" fontId="9" fillId="6" borderId="52" xfId="1" applyNumberFormat="1" applyFont="1" applyFill="1" applyBorder="1" applyAlignment="1">
      <alignment horizontal="left" vertical="top" wrapText="1"/>
    </xf>
    <xf numFmtId="166" fontId="19" fillId="0" borderId="12" xfId="1" applyNumberFormat="1" applyFont="1" applyBorder="1" applyAlignment="1">
      <alignment horizontal="right" vertical="center" wrapText="1"/>
    </xf>
    <xf numFmtId="165" fontId="19" fillId="0" borderId="13" xfId="1" applyNumberFormat="1" applyFont="1" applyBorder="1" applyAlignment="1">
      <alignment horizontal="right" vertical="center" wrapText="1"/>
    </xf>
    <xf numFmtId="165" fontId="19" fillId="0" borderId="14" xfId="1" applyNumberFormat="1" applyFont="1" applyBorder="1" applyAlignment="1" applyProtection="1">
      <alignment horizontal="right" vertical="center" wrapText="1"/>
      <protection locked="0"/>
    </xf>
    <xf numFmtId="4" fontId="16" fillId="6" borderId="59" xfId="1" applyNumberFormat="1" applyFill="1" applyBorder="1" applyAlignment="1">
      <alignment horizontal="left" vertical="top" wrapText="1"/>
    </xf>
    <xf numFmtId="4" fontId="16" fillId="6" borderId="140" xfId="1" applyNumberFormat="1" applyFill="1" applyBorder="1" applyAlignment="1">
      <alignment horizontal="left" vertical="top" wrapText="1"/>
    </xf>
    <xf numFmtId="4" fontId="16" fillId="0" borderId="0" xfId="1" applyNumberFormat="1" applyFill="1" applyBorder="1" applyAlignment="1">
      <alignment horizontal="left" vertical="top" wrapText="1"/>
    </xf>
    <xf numFmtId="0" fontId="11" fillId="0" borderId="0" xfId="0" applyFont="1" applyBorder="1" applyAlignment="1">
      <alignment horizontal="right" wrapText="1"/>
    </xf>
    <xf numFmtId="4" fontId="18" fillId="5" borderId="55" xfId="1" applyNumberFormat="1" applyFont="1" applyFill="1" applyBorder="1" applyAlignment="1">
      <alignment horizontal="left" wrapText="1"/>
    </xf>
    <xf numFmtId="4" fontId="18" fillId="5" borderId="58" xfId="1" applyNumberFormat="1" applyFont="1" applyFill="1" applyBorder="1" applyAlignment="1">
      <alignment horizontal="left" wrapText="1"/>
    </xf>
    <xf numFmtId="4" fontId="17" fillId="6" borderId="58" xfId="1" applyNumberFormat="1" applyFont="1" applyFill="1" applyBorder="1" applyAlignment="1">
      <alignment horizontal="left" vertical="top" wrapText="1"/>
    </xf>
    <xf numFmtId="4" fontId="17" fillId="6" borderId="63" xfId="1" applyNumberFormat="1" applyFont="1" applyFill="1" applyBorder="1" applyAlignment="1">
      <alignment horizontal="left" vertical="top" wrapText="1"/>
    </xf>
    <xf numFmtId="4" fontId="18" fillId="5" borderId="57" xfId="1" applyNumberFormat="1" applyFont="1" applyFill="1" applyBorder="1" applyAlignment="1">
      <alignment horizontal="left" wrapText="1"/>
    </xf>
    <xf numFmtId="4" fontId="18" fillId="5" borderId="59" xfId="1" applyNumberFormat="1" applyFont="1" applyFill="1" applyBorder="1" applyAlignment="1">
      <alignment horizontal="left" wrapText="1"/>
    </xf>
    <xf numFmtId="49" fontId="10" fillId="0" borderId="59" xfId="0" applyNumberFormat="1" applyFont="1" applyBorder="1" applyAlignment="1">
      <alignment horizontal="right" wrapText="1"/>
    </xf>
    <xf numFmtId="4" fontId="17" fillId="6" borderId="125" xfId="1" applyNumberFormat="1" applyFont="1" applyFill="1" applyBorder="1" applyAlignment="1">
      <alignment horizontal="left" vertical="top" wrapText="1"/>
    </xf>
    <xf numFmtId="165" fontId="9" fillId="2" borderId="131" xfId="0" applyNumberFormat="1" applyFont="1" applyFill="1" applyBorder="1"/>
    <xf numFmtId="166" fontId="19" fillId="8" borderId="132" xfId="1" applyNumberFormat="1" applyFont="1" applyFill="1" applyBorder="1" applyAlignment="1">
      <alignment horizontal="right" vertical="center" wrapText="1"/>
    </xf>
    <xf numFmtId="165" fontId="19" fillId="9" borderId="132" xfId="1" applyNumberFormat="1" applyFont="1" applyFill="1" applyBorder="1" applyAlignment="1">
      <alignment horizontal="right" vertical="center" wrapText="1"/>
    </xf>
    <xf numFmtId="165" fontId="19" fillId="10" borderId="132" xfId="1" applyNumberFormat="1" applyFont="1" applyFill="1" applyBorder="1" applyAlignment="1" applyProtection="1">
      <alignment horizontal="right" vertical="center" wrapText="1"/>
      <protection locked="0"/>
    </xf>
    <xf numFmtId="166" fontId="19" fillId="0" borderId="132" xfId="1" applyNumberFormat="1" applyFont="1" applyFill="1" applyBorder="1" applyAlignment="1">
      <alignment horizontal="right" vertical="center" wrapText="1"/>
    </xf>
    <xf numFmtId="165" fontId="19" fillId="0" borderId="132" xfId="1" applyNumberFormat="1" applyFont="1" applyFill="1" applyBorder="1" applyAlignment="1">
      <alignment horizontal="right" vertical="center" wrapText="1"/>
    </xf>
    <xf numFmtId="165" fontId="19" fillId="0" borderId="133" xfId="1" applyNumberFormat="1" applyFont="1" applyFill="1" applyBorder="1" applyAlignment="1" applyProtection="1">
      <alignment horizontal="right" vertical="center" wrapText="1"/>
      <protection locked="0"/>
    </xf>
    <xf numFmtId="165" fontId="9" fillId="2" borderId="134" xfId="0" applyNumberFormat="1" applyFont="1" applyFill="1" applyBorder="1"/>
    <xf numFmtId="166" fontId="19" fillId="8" borderId="135" xfId="1" applyNumberFormat="1" applyFont="1" applyFill="1" applyBorder="1" applyAlignment="1">
      <alignment horizontal="right" vertical="center" wrapText="1"/>
    </xf>
    <xf numFmtId="165" fontId="19" fillId="9" borderId="135" xfId="1" applyNumberFormat="1" applyFont="1" applyFill="1" applyBorder="1" applyAlignment="1">
      <alignment horizontal="right" vertical="center" wrapText="1"/>
    </xf>
    <xf numFmtId="165" fontId="19" fillId="10" borderId="135" xfId="1" applyNumberFormat="1" applyFont="1" applyFill="1" applyBorder="1" applyAlignment="1" applyProtection="1">
      <alignment horizontal="right" vertical="center" wrapText="1"/>
      <protection locked="0"/>
    </xf>
    <xf numFmtId="166" fontId="19" fillId="0" borderId="135" xfId="1" applyNumberFormat="1" applyFont="1" applyFill="1" applyBorder="1" applyAlignment="1">
      <alignment horizontal="right" vertical="center" wrapText="1"/>
    </xf>
    <xf numFmtId="165" fontId="19" fillId="0" borderId="135" xfId="1" applyNumberFormat="1" applyFont="1" applyFill="1" applyBorder="1" applyAlignment="1">
      <alignment horizontal="right" vertical="center" wrapText="1"/>
    </xf>
    <xf numFmtId="165" fontId="19" fillId="0" borderId="136" xfId="1" applyNumberFormat="1" applyFont="1" applyFill="1" applyBorder="1" applyAlignment="1" applyProtection="1">
      <alignment horizontal="right" vertical="center" wrapText="1"/>
      <protection locked="0"/>
    </xf>
    <xf numFmtId="165" fontId="9" fillId="2" borderId="137" xfId="0" applyNumberFormat="1" applyFont="1" applyFill="1" applyBorder="1"/>
    <xf numFmtId="166" fontId="19" fillId="8" borderId="138" xfId="1" applyNumberFormat="1" applyFont="1" applyFill="1" applyBorder="1" applyAlignment="1">
      <alignment horizontal="right" vertical="center" wrapText="1"/>
    </xf>
    <xf numFmtId="165" fontId="19" fillId="9" borderId="138" xfId="1" applyNumberFormat="1" applyFont="1" applyFill="1" applyBorder="1" applyAlignment="1">
      <alignment horizontal="right" vertical="center" wrapText="1"/>
    </xf>
    <xf numFmtId="165" fontId="19" fillId="10" borderId="138" xfId="1" applyNumberFormat="1" applyFont="1" applyFill="1" applyBorder="1" applyAlignment="1" applyProtection="1">
      <alignment horizontal="right" vertical="center" wrapText="1"/>
      <protection locked="0"/>
    </xf>
    <xf numFmtId="166" fontId="19" fillId="0" borderId="138" xfId="1" applyNumberFormat="1" applyFont="1" applyFill="1" applyBorder="1" applyAlignment="1">
      <alignment horizontal="right" vertical="center" wrapText="1"/>
    </xf>
    <xf numFmtId="165" fontId="19" fillId="0" borderId="138" xfId="1" applyNumberFormat="1" applyFont="1" applyFill="1" applyBorder="1" applyAlignment="1">
      <alignment horizontal="right" vertical="center" wrapText="1"/>
    </xf>
    <xf numFmtId="165" fontId="19" fillId="0" borderId="139" xfId="1" applyNumberFormat="1" applyFont="1" applyFill="1" applyBorder="1" applyAlignment="1" applyProtection="1">
      <alignment horizontal="right" vertical="center" wrapText="1"/>
      <protection locked="0"/>
    </xf>
    <xf numFmtId="0" fontId="9" fillId="5" borderId="141" xfId="1" applyNumberFormat="1" applyFont="1" applyFill="1" applyBorder="1" applyAlignment="1">
      <alignment horizontal="center" wrapText="1"/>
    </xf>
    <xf numFmtId="4" fontId="16" fillId="16" borderId="55" xfId="1" applyNumberFormat="1" applyFont="1" applyFill="1" applyBorder="1" applyAlignment="1">
      <alignment horizontal="left" wrapText="1"/>
    </xf>
    <xf numFmtId="4" fontId="16" fillId="16" borderId="56" xfId="1" applyNumberFormat="1" applyFont="1" applyFill="1" applyBorder="1" applyAlignment="1">
      <alignment horizontal="left" wrapText="1"/>
    </xf>
    <xf numFmtId="4" fontId="16" fillId="16" borderId="58" xfId="1" applyNumberFormat="1" applyFont="1" applyFill="1" applyBorder="1" applyAlignment="1">
      <alignment horizontal="left" wrapText="1"/>
    </xf>
    <xf numFmtId="4" fontId="16" fillId="16" borderId="0" xfId="1" applyNumberFormat="1" applyFont="1" applyFill="1" applyBorder="1" applyAlignment="1">
      <alignment horizontal="left" wrapText="1"/>
    </xf>
    <xf numFmtId="4" fontId="20" fillId="16" borderId="39" xfId="1" applyNumberFormat="1" applyFont="1" applyFill="1" applyBorder="1" applyAlignment="1">
      <alignment horizontal="center" wrapText="1"/>
    </xf>
    <xf numFmtId="4" fontId="20" fillId="16" borderId="117" xfId="1" applyNumberFormat="1" applyFont="1" applyFill="1" applyBorder="1" applyAlignment="1">
      <alignment horizontal="center" wrapText="1"/>
    </xf>
    <xf numFmtId="166" fontId="19" fillId="11" borderId="120" xfId="1" applyNumberFormat="1" applyFont="1" applyFill="1" applyBorder="1" applyAlignment="1">
      <alignment vertical="center" wrapText="1"/>
    </xf>
    <xf numFmtId="10" fontId="2" fillId="0" borderId="0" xfId="0" applyNumberFormat="1" applyFont="1" applyFill="1"/>
    <xf numFmtId="165" fontId="11" fillId="0" borderId="0" xfId="0" applyNumberFormat="1" applyFont="1" applyBorder="1" applyAlignment="1">
      <alignment horizontal="right" wrapText="1"/>
    </xf>
    <xf numFmtId="4" fontId="5" fillId="0" borderId="0" xfId="0" applyNumberFormat="1" applyFont="1" applyFill="1" applyBorder="1"/>
    <xf numFmtId="166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2" fillId="2" borderId="103" xfId="0" applyNumberFormat="1" applyFont="1" applyFill="1" applyBorder="1"/>
    <xf numFmtId="165" fontId="2" fillId="2" borderId="122" xfId="0" applyNumberFormat="1" applyFont="1" applyFill="1" applyBorder="1"/>
    <xf numFmtId="165" fontId="2" fillId="2" borderId="151" xfId="0" applyNumberFormat="1" applyFont="1" applyFill="1" applyBorder="1"/>
    <xf numFmtId="165" fontId="2" fillId="2" borderId="152" xfId="0" applyNumberFormat="1" applyFont="1" applyFill="1" applyBorder="1"/>
    <xf numFmtId="165" fontId="6" fillId="3" borderId="22" xfId="2" applyNumberFormat="1" applyFont="1" applyFill="1" applyBorder="1" applyAlignment="1">
      <alignment horizontal="right"/>
    </xf>
    <xf numFmtId="0" fontId="2" fillId="2" borderId="153" xfId="0" applyFont="1" applyFill="1" applyBorder="1"/>
    <xf numFmtId="0" fontId="5" fillId="2" borderId="0" xfId="0" applyFont="1" applyFill="1" applyBorder="1"/>
    <xf numFmtId="0" fontId="5" fillId="2" borderId="55" xfId="0" applyFont="1" applyFill="1" applyBorder="1"/>
    <xf numFmtId="0" fontId="5" fillId="2" borderId="56" xfId="0" applyFont="1" applyFill="1" applyBorder="1"/>
    <xf numFmtId="0" fontId="5" fillId="2" borderId="58" xfId="0" applyFont="1" applyFill="1" applyBorder="1"/>
    <xf numFmtId="0" fontId="5" fillId="2" borderId="58" xfId="0" applyFont="1" applyFill="1" applyBorder="1" applyAlignment="1">
      <alignment vertical="justify" wrapText="1"/>
    </xf>
    <xf numFmtId="0" fontId="5" fillId="2" borderId="63" xfId="0" applyFont="1" applyFill="1" applyBorder="1" applyAlignment="1">
      <alignment vertical="justify" wrapText="1"/>
    </xf>
    <xf numFmtId="0" fontId="5" fillId="2" borderId="154" xfId="0" applyFont="1" applyFill="1" applyBorder="1"/>
    <xf numFmtId="0" fontId="27" fillId="13" borderId="131" xfId="0" applyFont="1" applyFill="1" applyBorder="1" applyAlignment="1">
      <alignment horizontal="right" wrapText="1"/>
    </xf>
    <xf numFmtId="164" fontId="27" fillId="13" borderId="132" xfId="0" applyNumberFormat="1" applyFont="1" applyFill="1" applyBorder="1" applyAlignment="1">
      <alignment horizontal="right" wrapText="1"/>
    </xf>
    <xf numFmtId="0" fontId="6" fillId="3" borderId="132" xfId="0" applyFont="1" applyFill="1" applyBorder="1"/>
    <xf numFmtId="0" fontId="6" fillId="4" borderId="132" xfId="0" applyFont="1" applyFill="1" applyBorder="1"/>
    <xf numFmtId="164" fontId="6" fillId="4" borderId="133" xfId="0" applyNumberFormat="1" applyFont="1" applyFill="1" applyBorder="1"/>
    <xf numFmtId="0" fontId="27" fillId="13" borderId="134" xfId="0" applyFont="1" applyFill="1" applyBorder="1" applyAlignment="1">
      <alignment horizontal="right" wrapText="1"/>
    </xf>
    <xf numFmtId="164" fontId="27" fillId="13" borderId="135" xfId="0" applyNumberFormat="1" applyFont="1" applyFill="1" applyBorder="1" applyAlignment="1">
      <alignment horizontal="right" wrapText="1"/>
    </xf>
    <xf numFmtId="0" fontId="6" fillId="3" borderId="135" xfId="0" applyFont="1" applyFill="1" applyBorder="1"/>
    <xf numFmtId="0" fontId="6" fillId="4" borderId="135" xfId="0" applyFont="1" applyFill="1" applyBorder="1"/>
    <xf numFmtId="164" fontId="6" fillId="4" borderId="136" xfId="0" applyNumberFormat="1" applyFont="1" applyFill="1" applyBorder="1"/>
    <xf numFmtId="0" fontId="10" fillId="13" borderId="134" xfId="0" applyFont="1" applyFill="1" applyBorder="1" applyAlignment="1">
      <alignment horizontal="right" wrapText="1"/>
    </xf>
    <xf numFmtId="164" fontId="10" fillId="13" borderId="135" xfId="0" applyNumberFormat="1" applyFont="1" applyFill="1" applyBorder="1" applyAlignment="1">
      <alignment horizontal="right" wrapText="1"/>
    </xf>
    <xf numFmtId="0" fontId="5" fillId="13" borderId="137" xfId="0" applyFont="1" applyFill="1" applyBorder="1"/>
    <xf numFmtId="164" fontId="5" fillId="13" borderId="138" xfId="0" applyNumberFormat="1" applyFont="1" applyFill="1" applyBorder="1"/>
    <xf numFmtId="0" fontId="6" fillId="3" borderId="138" xfId="0" applyFont="1" applyFill="1" applyBorder="1"/>
    <xf numFmtId="0" fontId="6" fillId="4" borderId="138" xfId="0" applyFont="1" applyFill="1" applyBorder="1"/>
    <xf numFmtId="164" fontId="6" fillId="4" borderId="139" xfId="0" applyNumberFormat="1" applyFont="1" applyFill="1" applyBorder="1"/>
    <xf numFmtId="0" fontId="5" fillId="13" borderId="141" xfId="0" applyFont="1" applyFill="1" applyBorder="1" applyAlignment="1">
      <alignment horizontal="center"/>
    </xf>
    <xf numFmtId="0" fontId="5" fillId="13" borderId="142" xfId="0" applyFont="1" applyFill="1" applyBorder="1" applyAlignment="1">
      <alignment horizontal="center"/>
    </xf>
    <xf numFmtId="4" fontId="16" fillId="5" borderId="55" xfId="1" applyNumberFormat="1" applyFill="1" applyBorder="1" applyAlignment="1">
      <alignment horizontal="left" wrapText="1"/>
    </xf>
    <xf numFmtId="4" fontId="16" fillId="5" borderId="56" xfId="1" applyNumberFormat="1" applyFill="1" applyBorder="1" applyAlignment="1">
      <alignment horizontal="left" wrapText="1"/>
    </xf>
    <xf numFmtId="4" fontId="16" fillId="5" borderId="58" xfId="1" applyNumberFormat="1" applyFill="1" applyBorder="1" applyAlignment="1">
      <alignment horizontal="left" wrapText="1"/>
    </xf>
    <xf numFmtId="4" fontId="16" fillId="5" borderId="63" xfId="1" applyNumberFormat="1" applyFill="1" applyBorder="1" applyAlignment="1">
      <alignment horizontal="left" wrapText="1"/>
    </xf>
    <xf numFmtId="4" fontId="16" fillId="5" borderId="77" xfId="1" applyNumberFormat="1" applyFill="1" applyBorder="1" applyAlignment="1">
      <alignment horizontal="left" wrapText="1"/>
    </xf>
    <xf numFmtId="0" fontId="20" fillId="2" borderId="112" xfId="0" applyFont="1" applyFill="1" applyBorder="1" applyAlignment="1">
      <alignment horizontal="center"/>
    </xf>
    <xf numFmtId="0" fontId="20" fillId="2" borderId="74" xfId="0" applyFont="1" applyFill="1" applyBorder="1" applyAlignment="1">
      <alignment horizontal="center"/>
    </xf>
    <xf numFmtId="0" fontId="20" fillId="2" borderId="76" xfId="0" applyFont="1" applyFill="1" applyBorder="1" applyAlignment="1">
      <alignment horizontal="center"/>
    </xf>
    <xf numFmtId="4" fontId="17" fillId="6" borderId="59" xfId="1" applyNumberFormat="1" applyFont="1" applyFill="1" applyBorder="1" applyAlignment="1">
      <alignment horizontal="left" vertical="top" wrapText="1"/>
    </xf>
    <xf numFmtId="49" fontId="10" fillId="0" borderId="156" xfId="0" applyNumberFormat="1" applyFont="1" applyBorder="1" applyAlignment="1">
      <alignment horizontal="right" wrapText="1"/>
    </xf>
    <xf numFmtId="0" fontId="11" fillId="0" borderId="156" xfId="0" applyFont="1" applyBorder="1" applyAlignment="1">
      <alignment horizontal="right" wrapText="1"/>
    </xf>
    <xf numFmtId="165" fontId="11" fillId="0" borderId="156" xfId="0" applyNumberFormat="1" applyFont="1" applyBorder="1" applyAlignment="1">
      <alignment horizontal="right" wrapText="1"/>
    </xf>
    <xf numFmtId="0" fontId="2" fillId="17" borderId="58" xfId="0" applyFont="1" applyFill="1" applyBorder="1"/>
    <xf numFmtId="0" fontId="2" fillId="17" borderId="0" xfId="0" applyFont="1" applyFill="1" applyBorder="1"/>
    <xf numFmtId="0" fontId="2" fillId="17" borderId="54" xfId="0" applyFont="1" applyFill="1" applyBorder="1"/>
    <xf numFmtId="0" fontId="2" fillId="14" borderId="157" xfId="0" applyNumberFormat="1" applyFont="1" applyFill="1" applyBorder="1"/>
    <xf numFmtId="0" fontId="20" fillId="3" borderId="158" xfId="0" applyNumberFormat="1" applyFont="1" applyFill="1" applyBorder="1"/>
    <xf numFmtId="0" fontId="20" fillId="11" borderId="158" xfId="0" applyNumberFormat="1" applyFont="1" applyFill="1" applyBorder="1"/>
    <xf numFmtId="0" fontId="20" fillId="19" borderId="159" xfId="0" applyNumberFormat="1" applyFont="1" applyFill="1" applyBorder="1" applyAlignment="1">
      <alignment horizontal="center" wrapText="1"/>
    </xf>
    <xf numFmtId="0" fontId="20" fillId="14" borderId="157" xfId="0" applyNumberFormat="1" applyFont="1" applyFill="1" applyBorder="1" applyAlignment="1">
      <alignment horizontal="center" wrapText="1"/>
    </xf>
    <xf numFmtId="0" fontId="20" fillId="19" borderId="160" xfId="0" applyNumberFormat="1" applyFont="1" applyFill="1" applyBorder="1" applyAlignment="1">
      <alignment horizontal="center" wrapText="1"/>
    </xf>
    <xf numFmtId="4" fontId="5" fillId="17" borderId="58" xfId="0" applyNumberFormat="1" applyFont="1" applyFill="1" applyBorder="1" applyAlignment="1">
      <alignment vertical="justify"/>
    </xf>
    <xf numFmtId="49" fontId="10" fillId="19" borderId="54" xfId="0" applyNumberFormat="1" applyFont="1" applyFill="1" applyBorder="1" applyAlignment="1">
      <alignment horizontal="right" wrapText="1"/>
    </xf>
    <xf numFmtId="165" fontId="11" fillId="14" borderId="41" xfId="0" applyNumberFormat="1" applyFont="1" applyFill="1" applyBorder="1" applyAlignment="1">
      <alignment horizontal="right" wrapText="1"/>
    </xf>
    <xf numFmtId="165" fontId="6" fillId="3" borderId="43" xfId="2" applyNumberFormat="1" applyFont="1" applyFill="1" applyBorder="1" applyAlignment="1">
      <alignment horizontal="right"/>
    </xf>
    <xf numFmtId="166" fontId="6" fillId="11" borderId="43" xfId="0" applyNumberFormat="1" applyFont="1" applyFill="1" applyBorder="1" applyAlignment="1">
      <alignment horizontal="right"/>
    </xf>
    <xf numFmtId="166" fontId="6" fillId="0" borderId="44" xfId="0" applyNumberFormat="1" applyFont="1" applyBorder="1" applyAlignment="1">
      <alignment horizontal="right"/>
    </xf>
    <xf numFmtId="165" fontId="11" fillId="14" borderId="101" xfId="0" applyNumberFormat="1" applyFont="1" applyFill="1" applyBorder="1" applyAlignment="1">
      <alignment horizontal="right" wrapText="1"/>
    </xf>
    <xf numFmtId="166" fontId="6" fillId="0" borderId="118" xfId="0" applyNumberFormat="1" applyFont="1" applyBorder="1" applyAlignment="1">
      <alignment horizontal="right"/>
    </xf>
    <xf numFmtId="165" fontId="11" fillId="14" borderId="45" xfId="0" applyNumberFormat="1" applyFont="1" applyFill="1" applyBorder="1" applyAlignment="1">
      <alignment horizontal="right" wrapText="1"/>
    </xf>
    <xf numFmtId="165" fontId="6" fillId="3" borderId="42" xfId="2" applyNumberFormat="1" applyFont="1" applyFill="1" applyBorder="1" applyAlignment="1">
      <alignment horizontal="right"/>
    </xf>
    <xf numFmtId="166" fontId="6" fillId="11" borderId="42" xfId="0" applyNumberFormat="1" applyFont="1" applyFill="1" applyBorder="1" applyAlignment="1">
      <alignment horizontal="right"/>
    </xf>
    <xf numFmtId="166" fontId="6" fillId="0" borderId="46" xfId="0" applyNumberFormat="1" applyFont="1" applyBorder="1" applyAlignment="1">
      <alignment horizontal="right"/>
    </xf>
    <xf numFmtId="165" fontId="11" fillId="14" borderId="103" xfId="0" applyNumberFormat="1" applyFont="1" applyFill="1" applyBorder="1" applyAlignment="1">
      <alignment horizontal="right" wrapText="1"/>
    </xf>
    <xf numFmtId="166" fontId="6" fillId="0" borderId="119" xfId="0" applyNumberFormat="1" applyFont="1" applyBorder="1" applyAlignment="1">
      <alignment horizontal="right"/>
    </xf>
    <xf numFmtId="49" fontId="10" fillId="19" borderId="0" xfId="0" applyNumberFormat="1" applyFont="1" applyFill="1" applyBorder="1" applyAlignment="1">
      <alignment horizontal="right" wrapText="1"/>
    </xf>
    <xf numFmtId="4" fontId="5" fillId="19" borderId="54" xfId="0" applyNumberFormat="1" applyFont="1" applyFill="1" applyBorder="1"/>
    <xf numFmtId="4" fontId="5" fillId="14" borderId="45" xfId="0" applyNumberFormat="1" applyFont="1" applyFill="1" applyBorder="1"/>
    <xf numFmtId="166" fontId="6" fillId="14" borderId="103" xfId="0" applyNumberFormat="1" applyFont="1" applyFill="1" applyBorder="1" applyAlignment="1">
      <alignment horizontal="right"/>
    </xf>
    <xf numFmtId="4" fontId="5" fillId="17" borderId="63" xfId="0" applyNumberFormat="1" applyFont="1" applyFill="1" applyBorder="1" applyAlignment="1">
      <alignment vertical="justify"/>
    </xf>
    <xf numFmtId="4" fontId="5" fillId="17" borderId="64" xfId="0" applyNumberFormat="1" applyFont="1" applyFill="1" applyBorder="1"/>
    <xf numFmtId="165" fontId="11" fillId="14" borderId="65" xfId="0" applyNumberFormat="1" applyFont="1" applyFill="1" applyBorder="1" applyAlignment="1">
      <alignment horizontal="right" wrapText="1"/>
    </xf>
    <xf numFmtId="165" fontId="6" fillId="3" borderId="120" xfId="2" applyNumberFormat="1" applyFont="1" applyFill="1" applyBorder="1" applyAlignment="1">
      <alignment horizontal="right"/>
    </xf>
    <xf numFmtId="165" fontId="6" fillId="11" borderId="120" xfId="2" applyNumberFormat="1" applyFont="1" applyFill="1" applyBorder="1"/>
    <xf numFmtId="166" fontId="6" fillId="0" borderId="121" xfId="0" applyNumberFormat="1" applyFont="1" applyBorder="1" applyAlignment="1">
      <alignment horizontal="right"/>
    </xf>
    <xf numFmtId="165" fontId="11" fillId="14" borderId="122" xfId="0" applyNumberFormat="1" applyFont="1" applyFill="1" applyBorder="1" applyAlignment="1">
      <alignment horizontal="right" wrapText="1"/>
    </xf>
    <xf numFmtId="166" fontId="6" fillId="0" borderId="124" xfId="0" applyNumberFormat="1" applyFont="1" applyBorder="1"/>
    <xf numFmtId="0" fontId="2" fillId="17" borderId="40" xfId="0" applyFont="1" applyFill="1" applyBorder="1"/>
    <xf numFmtId="0" fontId="20" fillId="17" borderId="37" xfId="0" applyFont="1" applyFill="1" applyBorder="1" applyAlignment="1">
      <alignment horizontal="center"/>
    </xf>
    <xf numFmtId="0" fontId="20" fillId="17" borderId="38" xfId="0" applyFont="1" applyFill="1" applyBorder="1" applyAlignment="1">
      <alignment horizontal="center"/>
    </xf>
    <xf numFmtId="0" fontId="5" fillId="14" borderId="63" xfId="0" applyFont="1" applyFill="1" applyBorder="1" applyAlignment="1">
      <alignment horizontal="center"/>
    </xf>
    <xf numFmtId="0" fontId="5" fillId="14" borderId="77" xfId="0" applyFont="1" applyFill="1" applyBorder="1" applyAlignment="1">
      <alignment horizontal="center" wrapText="1"/>
    </xf>
    <xf numFmtId="0" fontId="20" fillId="14" borderId="78" xfId="0" applyFont="1" applyFill="1" applyBorder="1" applyAlignment="1">
      <alignment horizontal="center" wrapText="1"/>
    </xf>
    <xf numFmtId="0" fontId="20" fillId="3" borderId="79" xfId="0" applyFont="1" applyFill="1" applyBorder="1" applyAlignment="1">
      <alignment horizontal="center"/>
    </xf>
    <xf numFmtId="0" fontId="20" fillId="3" borderId="80" xfId="0" applyFont="1" applyFill="1" applyBorder="1" applyAlignment="1">
      <alignment horizontal="center" wrapText="1"/>
    </xf>
    <xf numFmtId="0" fontId="20" fillId="3" borderId="81" xfId="0" applyFont="1" applyFill="1" applyBorder="1" applyAlignment="1">
      <alignment horizontal="center" wrapText="1"/>
    </xf>
    <xf numFmtId="0" fontId="20" fillId="4" borderId="82" xfId="0" applyFont="1" applyFill="1" applyBorder="1" applyAlignment="1">
      <alignment horizontal="center"/>
    </xf>
    <xf numFmtId="0" fontId="20" fillId="4" borderId="83" xfId="0" applyFont="1" applyFill="1" applyBorder="1" applyAlignment="1">
      <alignment horizontal="center"/>
    </xf>
    <xf numFmtId="0" fontId="5" fillId="14" borderId="78" xfId="0" applyFont="1" applyFill="1" applyBorder="1" applyAlignment="1">
      <alignment horizontal="center" wrapText="1"/>
    </xf>
    <xf numFmtId="0" fontId="5" fillId="3" borderId="79" xfId="0" applyFont="1" applyFill="1" applyBorder="1" applyAlignment="1">
      <alignment horizontal="center"/>
    </xf>
    <xf numFmtId="0" fontId="5" fillId="3" borderId="80" xfId="0" applyFont="1" applyFill="1" applyBorder="1" applyAlignment="1">
      <alignment horizontal="center" wrapText="1"/>
    </xf>
    <xf numFmtId="0" fontId="5" fillId="3" borderId="81" xfId="0" applyFont="1" applyFill="1" applyBorder="1" applyAlignment="1">
      <alignment horizontal="center" wrapText="1"/>
    </xf>
    <xf numFmtId="0" fontId="5" fillId="4" borderId="82" xfId="0" applyFont="1" applyFill="1" applyBorder="1" applyAlignment="1">
      <alignment horizontal="center"/>
    </xf>
    <xf numFmtId="0" fontId="5" fillId="4" borderId="83" xfId="0" applyFont="1" applyFill="1" applyBorder="1" applyAlignment="1">
      <alignment horizontal="center"/>
    </xf>
    <xf numFmtId="0" fontId="20" fillId="3" borderId="74" xfId="0" applyNumberFormat="1" applyFont="1" applyFill="1" applyBorder="1"/>
    <xf numFmtId="0" fontId="20" fillId="4" borderId="75" xfId="0" applyNumberFormat="1" applyFont="1" applyFill="1" applyBorder="1"/>
    <xf numFmtId="0" fontId="20" fillId="12" borderId="75" xfId="0" applyNumberFormat="1" applyFont="1" applyFill="1" applyBorder="1"/>
    <xf numFmtId="4" fontId="20" fillId="2" borderId="75" xfId="0" applyNumberFormat="1" applyFont="1" applyFill="1" applyBorder="1" applyAlignment="1">
      <alignment horizontal="center" wrapText="1"/>
    </xf>
    <xf numFmtId="4" fontId="20" fillId="2" borderId="76" xfId="0" applyNumberFormat="1" applyFont="1" applyFill="1" applyBorder="1" applyAlignment="1">
      <alignment horizontal="center" wrapText="1"/>
    </xf>
    <xf numFmtId="0" fontId="28" fillId="2" borderId="73" xfId="0" applyFont="1" applyFill="1" applyBorder="1"/>
    <xf numFmtId="0" fontId="29" fillId="5" borderId="141" xfId="1" applyNumberFormat="1" applyFont="1" applyFill="1" applyBorder="1" applyAlignment="1">
      <alignment horizontal="center" wrapText="1"/>
    </xf>
    <xf numFmtId="0" fontId="1" fillId="3" borderId="142" xfId="0" applyFont="1" applyFill="1" applyBorder="1" applyAlignment="1">
      <alignment horizontal="center"/>
    </xf>
    <xf numFmtId="0" fontId="1" fillId="4" borderId="142" xfId="0" applyFont="1" applyFill="1" applyBorder="1" applyAlignment="1">
      <alignment horizontal="center"/>
    </xf>
    <xf numFmtId="0" fontId="19" fillId="7" borderId="142" xfId="1" applyNumberFormat="1" applyFont="1" applyFill="1" applyBorder="1" applyAlignment="1">
      <alignment horizontal="center" wrapText="1"/>
    </xf>
    <xf numFmtId="4" fontId="5" fillId="2" borderId="142" xfId="0" applyNumberFormat="1" applyFont="1" applyFill="1" applyBorder="1" applyAlignment="1">
      <alignment horizontal="center" wrapText="1"/>
    </xf>
    <xf numFmtId="4" fontId="5" fillId="2" borderId="143" xfId="0" applyNumberFormat="1" applyFont="1" applyFill="1" applyBorder="1" applyAlignment="1">
      <alignment horizontal="center" wrapText="1"/>
    </xf>
    <xf numFmtId="0" fontId="26" fillId="3" borderId="142" xfId="0" applyFont="1" applyFill="1" applyBorder="1" applyAlignment="1">
      <alignment horizontal="center"/>
    </xf>
    <xf numFmtId="0" fontId="26" fillId="4" borderId="142" xfId="0" applyFont="1" applyFill="1" applyBorder="1" applyAlignment="1">
      <alignment horizontal="center"/>
    </xf>
    <xf numFmtId="0" fontId="18" fillId="7" borderId="142" xfId="1" applyNumberFormat="1" applyFont="1" applyFill="1" applyBorder="1" applyAlignment="1">
      <alignment horizontal="center" wrapText="1"/>
    </xf>
    <xf numFmtId="4" fontId="20" fillId="2" borderId="142" xfId="0" applyNumberFormat="1" applyFont="1" applyFill="1" applyBorder="1" applyAlignment="1">
      <alignment horizontal="center" wrapText="1"/>
    </xf>
    <xf numFmtId="4" fontId="20" fillId="2" borderId="143" xfId="0" applyNumberFormat="1" applyFont="1" applyFill="1" applyBorder="1" applyAlignment="1">
      <alignment horizontal="center" wrapText="1"/>
    </xf>
    <xf numFmtId="4" fontId="5" fillId="11" borderId="55" xfId="0" applyNumberFormat="1" applyFont="1" applyFill="1" applyBorder="1" applyAlignment="1">
      <alignment vertical="center"/>
    </xf>
    <xf numFmtId="4" fontId="5" fillId="11" borderId="56" xfId="0" applyNumberFormat="1" applyFont="1" applyFill="1" applyBorder="1" applyAlignment="1">
      <alignment vertical="center"/>
    </xf>
    <xf numFmtId="4" fontId="5" fillId="11" borderId="58" xfId="0" applyNumberFormat="1" applyFont="1" applyFill="1" applyBorder="1" applyAlignment="1">
      <alignment vertical="center"/>
    </xf>
    <xf numFmtId="4" fontId="5" fillId="11" borderId="0" xfId="0" applyNumberFormat="1" applyFont="1" applyFill="1" applyBorder="1" applyAlignment="1">
      <alignment vertical="center"/>
    </xf>
    <xf numFmtId="4" fontId="5" fillId="11" borderId="54" xfId="0" applyNumberFormat="1" applyFont="1" applyFill="1" applyBorder="1" applyAlignment="1">
      <alignment vertical="center"/>
    </xf>
    <xf numFmtId="4" fontId="20" fillId="11" borderId="39" xfId="0" applyNumberFormat="1" applyFont="1" applyFill="1" applyBorder="1" applyAlignment="1">
      <alignment vertical="center"/>
    </xf>
    <xf numFmtId="4" fontId="20" fillId="11" borderId="117" xfId="0" applyNumberFormat="1" applyFont="1" applyFill="1" applyBorder="1" applyAlignment="1">
      <alignment vertical="center"/>
    </xf>
    <xf numFmtId="4" fontId="17" fillId="15" borderId="58" xfId="1" applyNumberFormat="1" applyFont="1" applyFill="1" applyBorder="1" applyAlignment="1">
      <alignment horizontal="left" vertical="center" wrapText="1"/>
    </xf>
    <xf numFmtId="49" fontId="10" fillId="11" borderId="54" xfId="0" applyNumberFormat="1" applyFont="1" applyFill="1" applyBorder="1" applyAlignment="1">
      <alignment horizontal="right" vertical="center" wrapText="1"/>
    </xf>
    <xf numFmtId="0" fontId="11" fillId="11" borderId="41" xfId="0" applyFont="1" applyFill="1" applyBorder="1" applyAlignment="1">
      <alignment horizontal="right" vertical="center" wrapText="1"/>
    </xf>
    <xf numFmtId="165" fontId="23" fillId="11" borderId="43" xfId="0" applyNumberFormat="1" applyFont="1" applyFill="1" applyBorder="1" applyAlignment="1">
      <alignment horizontal="right" vertical="center" wrapText="1"/>
    </xf>
    <xf numFmtId="0" fontId="11" fillId="11" borderId="101" xfId="0" applyFont="1" applyFill="1" applyBorder="1" applyAlignment="1">
      <alignment horizontal="right" vertical="center" wrapText="1"/>
    </xf>
    <xf numFmtId="4" fontId="16" fillId="15" borderId="58" xfId="1" applyNumberFormat="1" applyFont="1" applyFill="1" applyBorder="1" applyAlignment="1">
      <alignment horizontal="left" vertical="center" wrapText="1"/>
    </xf>
    <xf numFmtId="49" fontId="10" fillId="11" borderId="0" xfId="0" applyNumberFormat="1" applyFont="1" applyFill="1" applyBorder="1" applyAlignment="1">
      <alignment horizontal="right" vertical="center" wrapText="1"/>
    </xf>
    <xf numFmtId="0" fontId="11" fillId="11" borderId="45" xfId="0" applyFont="1" applyFill="1" applyBorder="1" applyAlignment="1">
      <alignment horizontal="right" vertical="center" wrapText="1"/>
    </xf>
    <xf numFmtId="165" fontId="23" fillId="11" borderId="42" xfId="0" applyNumberFormat="1" applyFont="1" applyFill="1" applyBorder="1" applyAlignment="1">
      <alignment horizontal="right" vertical="center" wrapText="1"/>
    </xf>
    <xf numFmtId="0" fontId="11" fillId="11" borderId="103" xfId="0" applyFont="1" applyFill="1" applyBorder="1" applyAlignment="1">
      <alignment horizontal="right" vertical="center" wrapText="1"/>
    </xf>
    <xf numFmtId="0" fontId="3" fillId="11" borderId="58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" fillId="11" borderId="45" xfId="0" applyFont="1" applyFill="1" applyBorder="1" applyAlignment="1">
      <alignment vertical="center"/>
    </xf>
    <xf numFmtId="0" fontId="2" fillId="11" borderId="42" xfId="0" applyFont="1" applyFill="1" applyBorder="1" applyAlignment="1">
      <alignment vertical="center"/>
    </xf>
    <xf numFmtId="0" fontId="2" fillId="11" borderId="46" xfId="0" applyFont="1" applyFill="1" applyBorder="1" applyAlignment="1">
      <alignment vertical="center"/>
    </xf>
    <xf numFmtId="0" fontId="2" fillId="11" borderId="103" xfId="0" applyFont="1" applyFill="1" applyBorder="1" applyAlignment="1">
      <alignment vertical="center"/>
    </xf>
    <xf numFmtId="0" fontId="2" fillId="11" borderId="104" xfId="0" applyFont="1" applyFill="1" applyBorder="1" applyAlignment="1">
      <alignment vertical="center"/>
    </xf>
    <xf numFmtId="0" fontId="2" fillId="11" borderId="119" xfId="0" applyFont="1" applyFill="1" applyBorder="1" applyAlignment="1">
      <alignment vertical="center"/>
    </xf>
    <xf numFmtId="0" fontId="2" fillId="11" borderId="63" xfId="0" applyFont="1" applyFill="1" applyBorder="1" applyAlignment="1">
      <alignment vertical="center"/>
    </xf>
    <xf numFmtId="49" fontId="10" fillId="11" borderId="77" xfId="0" applyNumberFormat="1" applyFont="1" applyFill="1" applyBorder="1" applyAlignment="1">
      <alignment horizontal="right" vertical="center" wrapText="1"/>
    </xf>
    <xf numFmtId="0" fontId="11" fillId="11" borderId="65" xfId="0" applyFont="1" applyFill="1" applyBorder="1" applyAlignment="1">
      <alignment horizontal="right" vertical="center" wrapText="1"/>
    </xf>
    <xf numFmtId="165" fontId="23" fillId="11" borderId="120" xfId="0" applyNumberFormat="1" applyFont="1" applyFill="1" applyBorder="1" applyAlignment="1">
      <alignment horizontal="right" vertical="center" wrapText="1"/>
    </xf>
    <xf numFmtId="165" fontId="21" fillId="11" borderId="120" xfId="0" applyNumberFormat="1" applyFont="1" applyFill="1" applyBorder="1" applyAlignment="1">
      <alignment horizontal="right" vertical="center"/>
    </xf>
    <xf numFmtId="0" fontId="11" fillId="11" borderId="122" xfId="0" applyFont="1" applyFill="1" applyBorder="1" applyAlignment="1">
      <alignment horizontal="right" vertical="center" wrapText="1"/>
    </xf>
    <xf numFmtId="4" fontId="5" fillId="16" borderId="112" xfId="1" applyNumberFormat="1" applyFont="1" applyFill="1" applyBorder="1" applyAlignment="1">
      <alignment horizontal="center" wrapText="1"/>
    </xf>
    <xf numFmtId="4" fontId="5" fillId="16" borderId="75" xfId="1" applyNumberFormat="1" applyFont="1" applyFill="1" applyBorder="1" applyAlignment="1">
      <alignment horizontal="center" wrapText="1"/>
    </xf>
    <xf numFmtId="4" fontId="5" fillId="16" borderId="76" xfId="1" applyNumberFormat="1" applyFont="1" applyFill="1" applyBorder="1" applyAlignment="1">
      <alignment horizontal="center" wrapText="1"/>
    </xf>
    <xf numFmtId="4" fontId="5" fillId="16" borderId="68" xfId="1" applyNumberFormat="1" applyFont="1" applyFill="1" applyBorder="1" applyAlignment="1">
      <alignment horizontal="center" wrapText="1"/>
    </xf>
    <xf numFmtId="4" fontId="5" fillId="16" borderId="69" xfId="1" applyNumberFormat="1" applyFont="1" applyFill="1" applyBorder="1" applyAlignment="1">
      <alignment horizontal="center" wrapText="1"/>
    </xf>
    <xf numFmtId="4" fontId="5" fillId="16" borderId="70" xfId="1" applyNumberFormat="1" applyFont="1" applyFill="1" applyBorder="1" applyAlignment="1">
      <alignment horizontal="center" wrapText="1"/>
    </xf>
    <xf numFmtId="0" fontId="5" fillId="3" borderId="74" xfId="0" applyNumberFormat="1" applyFont="1" applyFill="1" applyBorder="1"/>
    <xf numFmtId="0" fontId="5" fillId="4" borderId="75" xfId="0" applyNumberFormat="1" applyFont="1" applyFill="1" applyBorder="1"/>
    <xf numFmtId="0" fontId="5" fillId="2" borderId="76" xfId="0" applyNumberFormat="1" applyFont="1" applyFill="1" applyBorder="1" applyAlignment="1">
      <alignment horizontal="center" wrapText="1"/>
    </xf>
    <xf numFmtId="0" fontId="5" fillId="3" borderId="75" xfId="0" applyNumberFormat="1" applyFont="1" applyFill="1" applyBorder="1"/>
    <xf numFmtId="0" fontId="5" fillId="3" borderId="142" xfId="0" applyFont="1" applyFill="1" applyBorder="1" applyAlignment="1">
      <alignment horizontal="center"/>
    </xf>
    <xf numFmtId="0" fontId="5" fillId="3" borderId="155" xfId="0" applyFont="1" applyFill="1" applyBorder="1" applyAlignment="1">
      <alignment horizontal="center"/>
    </xf>
    <xf numFmtId="0" fontId="5" fillId="4" borderId="80" xfId="0" applyFont="1" applyFill="1" applyBorder="1" applyAlignment="1">
      <alignment horizontal="center"/>
    </xf>
    <xf numFmtId="0" fontId="5" fillId="4" borderId="81" xfId="0" applyFont="1" applyFill="1" applyBorder="1" applyAlignment="1">
      <alignment horizontal="center"/>
    </xf>
    <xf numFmtId="0" fontId="26" fillId="2" borderId="68" xfId="0" applyFont="1" applyFill="1" applyBorder="1" applyAlignment="1">
      <alignment horizontal="center"/>
    </xf>
    <xf numFmtId="0" fontId="26" fillId="2" borderId="69" xfId="0" applyFont="1" applyFill="1" applyBorder="1" applyAlignment="1">
      <alignment horizontal="center"/>
    </xf>
    <xf numFmtId="0" fontId="26" fillId="2" borderId="70" xfId="0" applyFont="1" applyFill="1" applyBorder="1" applyAlignment="1">
      <alignment horizontal="center"/>
    </xf>
    <xf numFmtId="4" fontId="20" fillId="11" borderId="39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4" fillId="2" borderId="31" xfId="0" applyNumberFormat="1" applyFont="1" applyFill="1" applyBorder="1" applyAlignment="1">
      <alignment horizontal="center"/>
    </xf>
    <xf numFmtId="4" fontId="4" fillId="2" borderId="32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 wrapText="1"/>
    </xf>
    <xf numFmtId="0" fontId="5" fillId="2" borderId="69" xfId="0" applyFont="1" applyFill="1" applyBorder="1" applyAlignment="1">
      <alignment horizontal="center" wrapText="1"/>
    </xf>
    <xf numFmtId="0" fontId="5" fillId="2" borderId="70" xfId="0" applyFont="1" applyFill="1" applyBorder="1" applyAlignment="1">
      <alignment horizontal="center" wrapText="1"/>
    </xf>
    <xf numFmtId="0" fontId="20" fillId="2" borderId="68" xfId="0" applyFont="1" applyFill="1" applyBorder="1" applyAlignment="1">
      <alignment horizontal="center" wrapText="1"/>
    </xf>
    <xf numFmtId="0" fontId="20" fillId="2" borderId="69" xfId="0" applyFont="1" applyFill="1" applyBorder="1" applyAlignment="1">
      <alignment horizontal="center" wrapText="1"/>
    </xf>
    <xf numFmtId="0" fontId="20" fillId="2" borderId="70" xfId="0" applyFont="1" applyFill="1" applyBorder="1" applyAlignment="1">
      <alignment horizontal="center" wrapText="1"/>
    </xf>
    <xf numFmtId="0" fontId="20" fillId="11" borderId="115" xfId="0" applyFont="1" applyFill="1" applyBorder="1" applyAlignment="1">
      <alignment horizontal="center" vertical="center" wrapText="1"/>
    </xf>
    <xf numFmtId="0" fontId="1" fillId="11" borderId="115" xfId="0" applyFont="1" applyFill="1" applyBorder="1" applyAlignment="1">
      <alignment horizontal="center" vertical="center" wrapText="1"/>
    </xf>
    <xf numFmtId="0" fontId="1" fillId="11" borderId="116" xfId="0" applyFont="1" applyFill="1" applyBorder="1" applyAlignment="1">
      <alignment horizontal="center" vertical="center" wrapText="1"/>
    </xf>
    <xf numFmtId="4" fontId="20" fillId="11" borderId="39" xfId="0" applyNumberFormat="1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0" fontId="1" fillId="11" borderId="117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/>
    </xf>
    <xf numFmtId="0" fontId="20" fillId="2" borderId="69" xfId="0" applyFont="1" applyFill="1" applyBorder="1" applyAlignment="1">
      <alignment horizontal="center"/>
    </xf>
    <xf numFmtId="0" fontId="20" fillId="2" borderId="70" xfId="0" applyFont="1" applyFill="1" applyBorder="1" applyAlignment="1">
      <alignment horizontal="center"/>
    </xf>
    <xf numFmtId="4" fontId="20" fillId="2" borderId="21" xfId="0" applyNumberFormat="1" applyFont="1" applyFill="1" applyBorder="1" applyAlignment="1">
      <alignment horizontal="center" wrapText="1"/>
    </xf>
    <xf numFmtId="4" fontId="4" fillId="2" borderId="29" xfId="0" applyNumberFormat="1" applyFont="1" applyFill="1" applyBorder="1" applyAlignment="1">
      <alignment horizontal="center"/>
    </xf>
    <xf numFmtId="4" fontId="4" fillId="2" borderId="34" xfId="0" applyNumberFormat="1" applyFont="1" applyFill="1" applyBorder="1" applyAlignment="1">
      <alignment horizontal="center"/>
    </xf>
    <xf numFmtId="4" fontId="4" fillId="2" borderId="36" xfId="0" applyNumberFormat="1" applyFont="1" applyFill="1" applyBorder="1" applyAlignment="1">
      <alignment horizontal="center"/>
    </xf>
    <xf numFmtId="4" fontId="4" fillId="5" borderId="35" xfId="1" applyNumberFormat="1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7" fillId="2" borderId="30" xfId="0" applyFont="1" applyFill="1" applyBorder="1" applyAlignment="1">
      <alignment horizontal="center"/>
    </xf>
    <xf numFmtId="4" fontId="20" fillId="5" borderId="68" xfId="1" applyNumberFormat="1" applyFont="1" applyFill="1" applyBorder="1" applyAlignment="1">
      <alignment horizontal="center" wrapText="1"/>
    </xf>
    <xf numFmtId="4" fontId="20" fillId="5" borderId="69" xfId="1" applyNumberFormat="1" applyFont="1" applyFill="1" applyBorder="1" applyAlignment="1">
      <alignment horizontal="center" wrapText="1"/>
    </xf>
    <xf numFmtId="4" fontId="20" fillId="5" borderId="70" xfId="1" applyNumberFormat="1" applyFont="1" applyFill="1" applyBorder="1" applyAlignment="1">
      <alignment horizontal="center" wrapText="1"/>
    </xf>
    <xf numFmtId="0" fontId="1" fillId="11" borderId="68" xfId="0" applyFont="1" applyFill="1" applyBorder="1" applyAlignment="1">
      <alignment horizontal="center"/>
    </xf>
    <xf numFmtId="0" fontId="1" fillId="11" borderId="69" xfId="0" applyFont="1" applyFill="1" applyBorder="1" applyAlignment="1">
      <alignment horizontal="center"/>
    </xf>
    <xf numFmtId="0" fontId="1" fillId="11" borderId="70" xfId="0" applyFont="1" applyFill="1" applyBorder="1" applyAlignment="1">
      <alignment horizontal="center"/>
    </xf>
    <xf numFmtId="4" fontId="19" fillId="5" borderId="68" xfId="1" applyNumberFormat="1" applyFont="1" applyFill="1" applyBorder="1" applyAlignment="1">
      <alignment horizontal="center" wrapText="1"/>
    </xf>
    <xf numFmtId="4" fontId="19" fillId="5" borderId="69" xfId="1" applyNumberFormat="1" applyFont="1" applyFill="1" applyBorder="1" applyAlignment="1">
      <alignment horizontal="center" wrapText="1"/>
    </xf>
    <xf numFmtId="4" fontId="19" fillId="5" borderId="70" xfId="1" applyNumberFormat="1" applyFont="1" applyFill="1" applyBorder="1" applyAlignment="1">
      <alignment horizontal="center" wrapText="1"/>
    </xf>
    <xf numFmtId="4" fontId="18" fillId="5" borderId="68" xfId="1" applyNumberFormat="1" applyFont="1" applyFill="1" applyBorder="1" applyAlignment="1">
      <alignment horizontal="center" wrapText="1"/>
    </xf>
    <xf numFmtId="4" fontId="18" fillId="5" borderId="69" xfId="1" applyNumberFormat="1" applyFont="1" applyFill="1" applyBorder="1" applyAlignment="1">
      <alignment horizontal="center" wrapText="1"/>
    </xf>
    <xf numFmtId="4" fontId="18" fillId="5" borderId="70" xfId="1" applyNumberFormat="1" applyFont="1" applyFill="1" applyBorder="1" applyAlignment="1">
      <alignment horizontal="center" wrapText="1"/>
    </xf>
    <xf numFmtId="0" fontId="26" fillId="11" borderId="144" xfId="0" applyFont="1" applyFill="1" applyBorder="1" applyAlignment="1">
      <alignment horizontal="center"/>
    </xf>
    <xf numFmtId="0" fontId="26" fillId="11" borderId="145" xfId="0" applyFont="1" applyFill="1" applyBorder="1" applyAlignment="1">
      <alignment horizontal="center"/>
    </xf>
    <xf numFmtId="0" fontId="26" fillId="11" borderId="146" xfId="0" applyFont="1" applyFill="1" applyBorder="1" applyAlignment="1">
      <alignment horizontal="center"/>
    </xf>
    <xf numFmtId="4" fontId="20" fillId="16" borderId="147" xfId="1" applyNumberFormat="1" applyFont="1" applyFill="1" applyBorder="1" applyAlignment="1">
      <alignment horizontal="center" vertical="top" wrapText="1"/>
    </xf>
    <xf numFmtId="4" fontId="20" fillId="16" borderId="148" xfId="1" applyNumberFormat="1" applyFont="1" applyFill="1" applyBorder="1" applyAlignment="1">
      <alignment horizontal="center" vertical="top" wrapText="1"/>
    </xf>
    <xf numFmtId="4" fontId="20" fillId="16" borderId="150" xfId="1" applyNumberFormat="1" applyFont="1" applyFill="1" applyBorder="1" applyAlignment="1">
      <alignment horizontal="center" vertical="top" wrapText="1"/>
    </xf>
    <xf numFmtId="4" fontId="20" fillId="16" borderId="147" xfId="1" applyNumberFormat="1" applyFont="1" applyFill="1" applyBorder="1" applyAlignment="1">
      <alignment horizontal="center" wrapText="1"/>
    </xf>
    <xf numFmtId="4" fontId="20" fillId="16" borderId="148" xfId="1" applyNumberFormat="1" applyFont="1" applyFill="1" applyBorder="1" applyAlignment="1">
      <alignment horizontal="center" wrapText="1"/>
    </xf>
    <xf numFmtId="4" fontId="20" fillId="16" borderId="150" xfId="1" applyNumberFormat="1" applyFont="1" applyFill="1" applyBorder="1" applyAlignment="1">
      <alignment horizontal="center" wrapText="1"/>
    </xf>
    <xf numFmtId="4" fontId="20" fillId="16" borderId="147" xfId="1" applyNumberFormat="1" applyFont="1" applyFill="1" applyBorder="1" applyAlignment="1">
      <alignment horizontal="center"/>
    </xf>
    <xf numFmtId="4" fontId="20" fillId="16" borderId="148" xfId="1" applyNumberFormat="1" applyFont="1" applyFill="1" applyBorder="1" applyAlignment="1">
      <alignment horizontal="center"/>
    </xf>
    <xf numFmtId="4" fontId="20" fillId="16" borderId="149" xfId="1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4" fontId="4" fillId="2" borderId="36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4" fontId="4" fillId="2" borderId="34" xfId="0" applyNumberFormat="1" applyFont="1" applyFill="1" applyBorder="1" applyAlignment="1">
      <alignment horizontal="center" vertical="center" wrapText="1"/>
    </xf>
    <xf numFmtId="0" fontId="20" fillId="17" borderId="68" xfId="0" applyFont="1" applyFill="1" applyBorder="1" applyAlignment="1">
      <alignment horizontal="center"/>
    </xf>
    <xf numFmtId="0" fontId="20" fillId="17" borderId="69" xfId="0" applyFont="1" applyFill="1" applyBorder="1" applyAlignment="1">
      <alignment horizontal="center"/>
    </xf>
    <xf numFmtId="0" fontId="1" fillId="17" borderId="69" xfId="0" applyFont="1" applyFill="1" applyBorder="1" applyAlignment="1"/>
    <xf numFmtId="0" fontId="1" fillId="17" borderId="70" xfId="0" applyFont="1" applyFill="1" applyBorder="1" applyAlignment="1"/>
    <xf numFmtId="4" fontId="20" fillId="18" borderId="39" xfId="1" applyNumberFormat="1" applyFont="1" applyFill="1" applyBorder="1" applyAlignment="1">
      <alignment horizontal="center" vertical="top" wrapText="1"/>
    </xf>
    <xf numFmtId="4" fontId="20" fillId="14" borderId="39" xfId="0" applyNumberFormat="1" applyFont="1" applyFill="1" applyBorder="1" applyAlignment="1">
      <alignment horizontal="center" vertical="top" wrapText="1"/>
    </xf>
    <xf numFmtId="4" fontId="20" fillId="14" borderId="117" xfId="0" applyNumberFormat="1" applyFont="1" applyFill="1" applyBorder="1" applyAlignment="1">
      <alignment horizontal="center" vertical="top" wrapText="1"/>
    </xf>
    <xf numFmtId="4" fontId="5" fillId="18" borderId="39" xfId="1" applyNumberFormat="1" applyFont="1" applyFill="1" applyBorder="1" applyAlignment="1">
      <alignment horizontal="center" vertical="top" wrapText="1"/>
    </xf>
    <xf numFmtId="4" fontId="5" fillId="2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/>
    <xf numFmtId="0" fontId="1" fillId="0" borderId="59" xfId="0" applyFont="1" applyBorder="1" applyAlignment="1"/>
    <xf numFmtId="0" fontId="2" fillId="17" borderId="69" xfId="0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</cellXfs>
  <cellStyles count="3">
    <cellStyle name="Normal" xfId="0" builtinId="0"/>
    <cellStyle name="Normal_data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Drug formulary in the hospital - comparison between years</a:t>
            </a:r>
          </a:p>
        </c:rich>
      </c:tx>
      <c:layout>
        <c:manualLayout>
          <c:xMode val="edge"/>
          <c:yMode val="edge"/>
          <c:x val="0.2767220902612828"/>
          <c:y val="3.058820966881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757719714964368E-2"/>
          <c:y val="0.15294117647058841"/>
          <c:w val="0.92161520190023749"/>
          <c:h val="0.527058823529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'Q68'!$C$74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'Q68'!$C$75:$C$104</c:f>
              <c:numCache>
                <c:formatCode>0.0%</c:formatCode>
                <c:ptCount val="30"/>
                <c:pt idx="0">
                  <c:v>0.88888888888888884</c:v>
                </c:pt>
                <c:pt idx="1">
                  <c:v>1</c:v>
                </c:pt>
                <c:pt idx="2">
                  <c:v>0.83333333333333337</c:v>
                </c:pt>
                <c:pt idx="3">
                  <c:v>0.61818181818181817</c:v>
                </c:pt>
                <c:pt idx="4">
                  <c:v>0.25</c:v>
                </c:pt>
                <c:pt idx="5">
                  <c:v>0.90243902439024393</c:v>
                </c:pt>
                <c:pt idx="6">
                  <c:v>1</c:v>
                </c:pt>
                <c:pt idx="7">
                  <c:v>0.83333333333333337</c:v>
                </c:pt>
                <c:pt idx="8">
                  <c:v>0.92500000000000004</c:v>
                </c:pt>
                <c:pt idx="9">
                  <c:v>0.85</c:v>
                </c:pt>
                <c:pt idx="10">
                  <c:v>0</c:v>
                </c:pt>
                <c:pt idx="11">
                  <c:v>0.96078431372549022</c:v>
                </c:pt>
                <c:pt idx="12">
                  <c:v>0.32258064516129031</c:v>
                </c:pt>
                <c:pt idx="13">
                  <c:v>0.74468085106382975</c:v>
                </c:pt>
                <c:pt idx="14">
                  <c:v>0.39285714285714285</c:v>
                </c:pt>
                <c:pt idx="15">
                  <c:v>0.95726495726495731</c:v>
                </c:pt>
                <c:pt idx="16">
                  <c:v>0.8214285714285714</c:v>
                </c:pt>
                <c:pt idx="17">
                  <c:v>0.75</c:v>
                </c:pt>
                <c:pt idx="18">
                  <c:v>1</c:v>
                </c:pt>
                <c:pt idx="19">
                  <c:v>0.875</c:v>
                </c:pt>
                <c:pt idx="20">
                  <c:v>0.6428571428571429</c:v>
                </c:pt>
                <c:pt idx="21">
                  <c:v>0.82</c:v>
                </c:pt>
                <c:pt idx="22">
                  <c:v>0.80769230769230771</c:v>
                </c:pt>
                <c:pt idx="23">
                  <c:v>0.39285714285714285</c:v>
                </c:pt>
                <c:pt idx="24">
                  <c:v>0.80701754385964908</c:v>
                </c:pt>
                <c:pt idx="25">
                  <c:v>0.30434782608695654</c:v>
                </c:pt>
                <c:pt idx="26">
                  <c:v>0.98333333333333328</c:v>
                </c:pt>
                <c:pt idx="27">
                  <c:v>0.625</c:v>
                </c:pt>
                <c:pt idx="28">
                  <c:v>0.89473684210526316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'Q68'!$D$74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'Q68'!$D$75:$D$104</c:f>
              <c:numCache>
                <c:formatCode>0.0%</c:formatCode>
                <c:ptCount val="30"/>
                <c:pt idx="0">
                  <c:v>0.93100000000000005</c:v>
                </c:pt>
                <c:pt idx="1">
                  <c:v>1</c:v>
                </c:pt>
                <c:pt idx="4">
                  <c:v>0.61499999999999999</c:v>
                </c:pt>
                <c:pt idx="5">
                  <c:v>0.746</c:v>
                </c:pt>
                <c:pt idx="6">
                  <c:v>1</c:v>
                </c:pt>
                <c:pt idx="7">
                  <c:v>1</c:v>
                </c:pt>
                <c:pt idx="8">
                  <c:v>0.84399999999999997</c:v>
                </c:pt>
                <c:pt idx="9">
                  <c:v>1</c:v>
                </c:pt>
                <c:pt idx="11">
                  <c:v>0.94599999999999995</c:v>
                </c:pt>
                <c:pt idx="12">
                  <c:v>0.35699999999999998</c:v>
                </c:pt>
                <c:pt idx="13">
                  <c:v>0.50900000000000001</c:v>
                </c:pt>
                <c:pt idx="14">
                  <c:v>0.24399999999999999</c:v>
                </c:pt>
                <c:pt idx="15">
                  <c:v>0.94399999999999995</c:v>
                </c:pt>
                <c:pt idx="17">
                  <c:v>0.86399999999999999</c:v>
                </c:pt>
                <c:pt idx="18">
                  <c:v>1</c:v>
                </c:pt>
                <c:pt idx="19">
                  <c:v>0.92600000000000005</c:v>
                </c:pt>
                <c:pt idx="20">
                  <c:v>0.42899999999999999</c:v>
                </c:pt>
                <c:pt idx="21">
                  <c:v>0.97699999999999998</c:v>
                </c:pt>
                <c:pt idx="24">
                  <c:v>0.91800000000000004</c:v>
                </c:pt>
                <c:pt idx="25">
                  <c:v>0.4</c:v>
                </c:pt>
                <c:pt idx="26">
                  <c:v>0.98599999999999999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'Q68'!$E$74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'Q68'!$E$75:$E$104</c:f>
              <c:numCache>
                <c:formatCode>#,##0.0%</c:formatCode>
                <c:ptCount val="30"/>
                <c:pt idx="0">
                  <c:v>0.72222222222222232</c:v>
                </c:pt>
                <c:pt idx="1">
                  <c:v>0.97222222222222232</c:v>
                </c:pt>
                <c:pt idx="6">
                  <c:v>1</c:v>
                </c:pt>
                <c:pt idx="8">
                  <c:v>0.96296296296296291</c:v>
                </c:pt>
                <c:pt idx="9">
                  <c:v>0.94594594594594594</c:v>
                </c:pt>
                <c:pt idx="11">
                  <c:v>0.94623655913978499</c:v>
                </c:pt>
                <c:pt idx="13">
                  <c:v>0.61194029850746268</c:v>
                </c:pt>
                <c:pt idx="19">
                  <c:v>0.91666666666666674</c:v>
                </c:pt>
                <c:pt idx="20">
                  <c:v>0.61290322580645162</c:v>
                </c:pt>
                <c:pt idx="24">
                  <c:v>1</c:v>
                </c:pt>
                <c:pt idx="25">
                  <c:v>0.33333333333333337</c:v>
                </c:pt>
                <c:pt idx="26">
                  <c:v>0.984375</c:v>
                </c:pt>
                <c:pt idx="27">
                  <c:v>0.56521739130434778</c:v>
                </c:pt>
                <c:pt idx="28">
                  <c:v>1</c:v>
                </c:pt>
                <c:pt idx="29">
                  <c:v>0.8571428571428571</c:v>
                </c:pt>
              </c:numCache>
            </c:numRef>
          </c:val>
        </c:ser>
        <c:ser>
          <c:idx val="3"/>
          <c:order val="3"/>
          <c:tx>
            <c:strRef>
              <c:f>'Q68'!$F$74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cat>
            <c:strRef>
              <c:f>'Q68'!$B$75:$B$104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'Q68'!$F$75:$F$104</c:f>
              <c:numCache>
                <c:formatCode>#,##0.0%</c:formatCode>
                <c:ptCount val="30"/>
                <c:pt idx="0">
                  <c:v>0.19600000000000001</c:v>
                </c:pt>
                <c:pt idx="1">
                  <c:v>0.52600000000000002</c:v>
                </c:pt>
                <c:pt idx="6">
                  <c:v>0.56200000000000006</c:v>
                </c:pt>
                <c:pt idx="8">
                  <c:v>0.30299999999999999</c:v>
                </c:pt>
                <c:pt idx="9">
                  <c:v>0.49200000000000005</c:v>
                </c:pt>
                <c:pt idx="11">
                  <c:v>0.68599999999999994</c:v>
                </c:pt>
                <c:pt idx="12">
                  <c:v>0</c:v>
                </c:pt>
                <c:pt idx="13">
                  <c:v>0.375</c:v>
                </c:pt>
                <c:pt idx="19">
                  <c:v>0.39100000000000001</c:v>
                </c:pt>
                <c:pt idx="20">
                  <c:v>0.28600000000000003</c:v>
                </c:pt>
                <c:pt idx="24">
                  <c:v>0.16</c:v>
                </c:pt>
                <c:pt idx="27">
                  <c:v>0.55600000000000005</c:v>
                </c:pt>
                <c:pt idx="28">
                  <c:v>0.72099999999999997</c:v>
                </c:pt>
                <c:pt idx="29">
                  <c:v>0.41100000000000003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781504"/>
        <c:axId val="169783296"/>
      </c:barChart>
      <c:catAx>
        <c:axId val="169781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83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815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24086602267138"/>
          <c:y val="0.92819694084266535"/>
          <c:w val="0.15660195977349151"/>
          <c:h val="5.07881344989384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Drug formulary in the hospital in 2005 (n=797)</a:t>
            </a:r>
          </a:p>
        </c:rich>
      </c:tx>
      <c:layout>
        <c:manualLayout>
          <c:xMode val="edge"/>
          <c:yMode val="edge"/>
          <c:x val="0.22846481268493121"/>
          <c:y val="3.1890660592255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2479632051031E-2"/>
          <c:y val="0.14806394600648909"/>
          <c:w val="0.8876420727302653"/>
          <c:h val="0.54214183306991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'Q68'!$F$41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'Q68'!$F$45:$F$67</c:f>
              <c:numCache>
                <c:formatCode>#,##0.0%</c:formatCode>
                <c:ptCount val="23"/>
                <c:pt idx="0">
                  <c:v>3.4000000000000002E-2</c:v>
                </c:pt>
                <c:pt idx="1">
                  <c:v>1.7999999999999999E-2</c:v>
                </c:pt>
                <c:pt idx="2">
                  <c:v>0.01</c:v>
                </c:pt>
                <c:pt idx="3">
                  <c:v>6.3E-2</c:v>
                </c:pt>
                <c:pt idx="4">
                  <c:v>1.2999999999999999E-2</c:v>
                </c:pt>
                <c:pt idx="5">
                  <c:v>1.9E-2</c:v>
                </c:pt>
                <c:pt idx="6">
                  <c:v>3.4000000000000002E-2</c:v>
                </c:pt>
                <c:pt idx="7">
                  <c:v>0.03</c:v>
                </c:pt>
                <c:pt idx="8">
                  <c:v>0.154</c:v>
                </c:pt>
                <c:pt idx="9">
                  <c:v>6.0000000000000001E-3</c:v>
                </c:pt>
                <c:pt idx="10">
                  <c:v>3.5000000000000003E-2</c:v>
                </c:pt>
                <c:pt idx="11">
                  <c:v>1.4E-2</c:v>
                </c:pt>
                <c:pt idx="12">
                  <c:v>6.4000000000000001E-2</c:v>
                </c:pt>
                <c:pt idx="13">
                  <c:v>2.4E-2</c:v>
                </c:pt>
                <c:pt idx="14">
                  <c:v>5.0000000000000001E-3</c:v>
                </c:pt>
                <c:pt idx="15">
                  <c:v>3.1E-2</c:v>
                </c:pt>
                <c:pt idx="16">
                  <c:v>4.0000000000000001E-3</c:v>
                </c:pt>
                <c:pt idx="17">
                  <c:v>5.3999999999999999E-2</c:v>
                </c:pt>
                <c:pt idx="18">
                  <c:v>7.0000000000000007E-2</c:v>
                </c:pt>
                <c:pt idx="19">
                  <c:v>1.2999999999999999E-2</c:v>
                </c:pt>
                <c:pt idx="20">
                  <c:v>8.6999999999999994E-2</c:v>
                </c:pt>
                <c:pt idx="21">
                  <c:v>3.4000000000000002E-2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'Q68'!$J$41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'Q68'!$J$45:$J$67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0</c:v>
                </c:pt>
                <c:pt idx="2">
                  <c:v>6.0000000000000001E-3</c:v>
                </c:pt>
                <c:pt idx="3">
                  <c:v>2.1000000000000001E-2</c:v>
                </c:pt>
                <c:pt idx="4">
                  <c:v>0</c:v>
                </c:pt>
                <c:pt idx="5">
                  <c:v>0</c:v>
                </c:pt>
                <c:pt idx="6">
                  <c:v>6.0000000000000001E-3</c:v>
                </c:pt>
                <c:pt idx="7">
                  <c:v>0</c:v>
                </c:pt>
                <c:pt idx="8">
                  <c:v>8.9999999999999993E-3</c:v>
                </c:pt>
                <c:pt idx="9">
                  <c:v>1.0999999999999999E-2</c:v>
                </c:pt>
                <c:pt idx="10">
                  <c:v>3.4000000000000002E-2</c:v>
                </c:pt>
                <c:pt idx="11">
                  <c:v>4.2999999999999997E-2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3.0000000000000001E-3</c:v>
                </c:pt>
                <c:pt idx="16">
                  <c:v>5.0000000000000001E-3</c:v>
                </c:pt>
                <c:pt idx="17">
                  <c:v>1E-3</c:v>
                </c:pt>
                <c:pt idx="18">
                  <c:v>6.0000000000000001E-3</c:v>
                </c:pt>
                <c:pt idx="19">
                  <c:v>1.9E-2</c:v>
                </c:pt>
                <c:pt idx="20">
                  <c:v>1E-3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9832448"/>
        <c:axId val="169833984"/>
      </c:barChart>
      <c:catAx>
        <c:axId val="1698324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3244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67850541481614"/>
          <c:y val="0.93071267427328663"/>
          <c:w val="0.1419358192158027"/>
          <c:h val="5.2434516860466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formulary in the hospital in 2010 (n=990)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'Q68'!$F$7:$F$36</c:f>
              <c:numCache>
                <c:formatCode>#,##0.0%</c:formatCode>
                <c:ptCount val="30"/>
                <c:pt idx="0">
                  <c:v>3.2323232323232323E-2</c:v>
                </c:pt>
                <c:pt idx="1">
                  <c:v>3.5353535353535352E-2</c:v>
                </c:pt>
                <c:pt idx="2">
                  <c:v>5.0505050505050509E-3</c:v>
                </c:pt>
                <c:pt idx="3">
                  <c:v>3.4343434343434343E-2</c:v>
                </c:pt>
                <c:pt idx="4">
                  <c:v>1.0101010101010102E-2</c:v>
                </c:pt>
                <c:pt idx="5">
                  <c:v>3.7373737373737372E-2</c:v>
                </c:pt>
                <c:pt idx="6">
                  <c:v>6.0606060606060606E-3</c:v>
                </c:pt>
                <c:pt idx="7">
                  <c:v>1.5151515151515152E-2</c:v>
                </c:pt>
                <c:pt idx="8">
                  <c:v>3.7373737373737372E-2</c:v>
                </c:pt>
                <c:pt idx="9">
                  <c:v>1.7171717171717171E-2</c:v>
                </c:pt>
                <c:pt idx="10">
                  <c:v>0</c:v>
                </c:pt>
                <c:pt idx="11">
                  <c:v>9.8989898989898989E-2</c:v>
                </c:pt>
                <c:pt idx="12">
                  <c:v>1.0101010101010102E-2</c:v>
                </c:pt>
                <c:pt idx="13">
                  <c:v>3.5353535353535352E-2</c:v>
                </c:pt>
                <c:pt idx="14">
                  <c:v>1.1111111111111112E-2</c:v>
                </c:pt>
                <c:pt idx="15">
                  <c:v>0.11313131313131314</c:v>
                </c:pt>
                <c:pt idx="16">
                  <c:v>2.3232323232323233E-2</c:v>
                </c:pt>
                <c:pt idx="17">
                  <c:v>3.0303030303030303E-3</c:v>
                </c:pt>
                <c:pt idx="18">
                  <c:v>5.0505050505050509E-3</c:v>
                </c:pt>
                <c:pt idx="19">
                  <c:v>7.0707070707070711E-3</c:v>
                </c:pt>
                <c:pt idx="20">
                  <c:v>9.0909090909090905E-3</c:v>
                </c:pt>
                <c:pt idx="21">
                  <c:v>4.1414141414141417E-2</c:v>
                </c:pt>
                <c:pt idx="22">
                  <c:v>2.1212121212121213E-2</c:v>
                </c:pt>
                <c:pt idx="23">
                  <c:v>1.1111111111111112E-2</c:v>
                </c:pt>
                <c:pt idx="24">
                  <c:v>4.6464646464646465E-2</c:v>
                </c:pt>
                <c:pt idx="25">
                  <c:v>7.0707070707070711E-3</c:v>
                </c:pt>
                <c:pt idx="26">
                  <c:v>5.9595959595959598E-2</c:v>
                </c:pt>
                <c:pt idx="27">
                  <c:v>1.0101010101010102E-2</c:v>
                </c:pt>
                <c:pt idx="28">
                  <c:v>1.7171717171717171E-2</c:v>
                </c:pt>
                <c:pt idx="29">
                  <c:v>1.4141414141414142E-2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'Q68'!$J$7:$J$36</c:f>
              <c:numCache>
                <c:formatCode>#,##0.0%</c:formatCode>
                <c:ptCount val="30"/>
                <c:pt idx="0">
                  <c:v>4.0404040404040404E-3</c:v>
                </c:pt>
                <c:pt idx="1">
                  <c:v>0</c:v>
                </c:pt>
                <c:pt idx="2">
                  <c:v>1.0101010101010101E-3</c:v>
                </c:pt>
                <c:pt idx="3">
                  <c:v>2.1212121212121213E-2</c:v>
                </c:pt>
                <c:pt idx="4">
                  <c:v>3.0303030303030304E-2</c:v>
                </c:pt>
                <c:pt idx="5">
                  <c:v>4.0404040404040404E-3</c:v>
                </c:pt>
                <c:pt idx="6">
                  <c:v>0</c:v>
                </c:pt>
                <c:pt idx="7">
                  <c:v>3.0303030303030303E-3</c:v>
                </c:pt>
                <c:pt idx="8">
                  <c:v>3.0303030303030303E-3</c:v>
                </c:pt>
                <c:pt idx="9">
                  <c:v>3.0303030303030303E-3</c:v>
                </c:pt>
                <c:pt idx="10">
                  <c:v>1.6161616161616162E-2</c:v>
                </c:pt>
                <c:pt idx="11">
                  <c:v>4.0404040404040404E-3</c:v>
                </c:pt>
                <c:pt idx="12">
                  <c:v>2.1212121212121213E-2</c:v>
                </c:pt>
                <c:pt idx="13">
                  <c:v>1.2121212121212121E-2</c:v>
                </c:pt>
                <c:pt idx="14">
                  <c:v>1.7171717171717171E-2</c:v>
                </c:pt>
                <c:pt idx="15">
                  <c:v>5.0505050505050509E-3</c:v>
                </c:pt>
                <c:pt idx="16">
                  <c:v>5.0505050505050509E-3</c:v>
                </c:pt>
                <c:pt idx="17">
                  <c:v>1.0101010101010101E-3</c:v>
                </c:pt>
                <c:pt idx="18">
                  <c:v>0</c:v>
                </c:pt>
                <c:pt idx="19">
                  <c:v>1.0101010101010101E-3</c:v>
                </c:pt>
                <c:pt idx="20">
                  <c:v>5.0505050505050509E-3</c:v>
                </c:pt>
                <c:pt idx="21">
                  <c:v>9.0909090909090905E-3</c:v>
                </c:pt>
                <c:pt idx="22">
                  <c:v>5.0505050505050509E-3</c:v>
                </c:pt>
                <c:pt idx="23">
                  <c:v>1.7171717171717171E-2</c:v>
                </c:pt>
                <c:pt idx="24">
                  <c:v>1.1111111111111112E-2</c:v>
                </c:pt>
                <c:pt idx="25">
                  <c:v>1.6161616161616162E-2</c:v>
                </c:pt>
                <c:pt idx="26">
                  <c:v>1.0101010101010101E-3</c:v>
                </c:pt>
                <c:pt idx="27">
                  <c:v>6.0606060606060606E-3</c:v>
                </c:pt>
                <c:pt idx="28">
                  <c:v>2.0202020202020202E-3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871616"/>
        <c:axId val="169881600"/>
      </c:barChart>
      <c:catAx>
        <c:axId val="1698716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8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816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716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00" b="1" i="0" u="none" strike="noStrike" baseline="0"/>
              <a:t>Average number of chemical entities in the hospital formulary </a:t>
            </a:r>
            <a:r>
              <a:rPr lang="en-GB"/>
              <a:t>- comparison between years</a:t>
            </a:r>
          </a:p>
        </c:rich>
      </c:tx>
      <c:layout>
        <c:manualLayout>
          <c:xMode val="edge"/>
          <c:yMode val="edge"/>
          <c:x val="0.10771714671037302"/>
          <c:y val="3.0092640858917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78196890540914E-2"/>
          <c:y val="0.18981524390381743"/>
          <c:w val="0.89871453187372186"/>
          <c:h val="0.4953714901880118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'Q69'!$B$5:$B$34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'Q69'!$D$5:$D$34</c:f>
              <c:numCache>
                <c:formatCode>0.0</c:formatCode>
                <c:ptCount val="30"/>
                <c:pt idx="0">
                  <c:v>718.5</c:v>
                </c:pt>
                <c:pt idx="1">
                  <c:v>662.42105263157896</c:v>
                </c:pt>
                <c:pt idx="2">
                  <c:v>256.66666666666669</c:v>
                </c:pt>
                <c:pt idx="3">
                  <c:v>679.31818181818187</c:v>
                </c:pt>
                <c:pt idx="4">
                  <c:v>15.75</c:v>
                </c:pt>
                <c:pt idx="5">
                  <c:v>495.53571428571428</c:v>
                </c:pt>
                <c:pt idx="6">
                  <c:v>267.25</c:v>
                </c:pt>
                <c:pt idx="7">
                  <c:v>288.42857142857144</c:v>
                </c:pt>
                <c:pt idx="8">
                  <c:v>418.875</c:v>
                </c:pt>
                <c:pt idx="9">
                  <c:v>820.625</c:v>
                </c:pt>
                <c:pt idx="10">
                  <c:v>0</c:v>
                </c:pt>
                <c:pt idx="11">
                  <c:v>714.08641975308637</c:v>
                </c:pt>
                <c:pt idx="12">
                  <c:v>903.44444444444446</c:v>
                </c:pt>
                <c:pt idx="13">
                  <c:v>293.97058823529414</c:v>
                </c:pt>
                <c:pt idx="14">
                  <c:v>1054</c:v>
                </c:pt>
                <c:pt idx="15">
                  <c:v>625.75714285714287</c:v>
                </c:pt>
                <c:pt idx="16">
                  <c:v>287.94117647058823</c:v>
                </c:pt>
                <c:pt idx="17">
                  <c:v>454.5</c:v>
                </c:pt>
                <c:pt idx="18">
                  <c:v>491</c:v>
                </c:pt>
                <c:pt idx="19">
                  <c:v>875</c:v>
                </c:pt>
                <c:pt idx="20">
                  <c:v>327</c:v>
                </c:pt>
                <c:pt idx="21">
                  <c:v>469</c:v>
                </c:pt>
                <c:pt idx="22">
                  <c:v>675.11111111111109</c:v>
                </c:pt>
                <c:pt idx="23">
                  <c:v>660</c:v>
                </c:pt>
                <c:pt idx="24">
                  <c:v>541.41025641025647</c:v>
                </c:pt>
                <c:pt idx="25">
                  <c:v>1150.5</c:v>
                </c:pt>
                <c:pt idx="26">
                  <c:v>686.42105263157896</c:v>
                </c:pt>
                <c:pt idx="27">
                  <c:v>541.25</c:v>
                </c:pt>
                <c:pt idx="28">
                  <c:v>641.78571428571433</c:v>
                </c:pt>
                <c:pt idx="29">
                  <c:v>914.5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'Q69'!$B$5:$B$34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'Q69'!$G$5:$G$34</c:f>
              <c:numCache>
                <c:formatCode>General</c:formatCode>
                <c:ptCount val="30"/>
                <c:pt idx="0">
                  <c:v>1531.8</c:v>
                </c:pt>
                <c:pt idx="1">
                  <c:v>1360</c:v>
                </c:pt>
                <c:pt idx="4">
                  <c:v>248.4</c:v>
                </c:pt>
                <c:pt idx="5">
                  <c:v>447.8</c:v>
                </c:pt>
                <c:pt idx="6">
                  <c:v>257.10000000000002</c:v>
                </c:pt>
                <c:pt idx="7">
                  <c:v>254.4</c:v>
                </c:pt>
                <c:pt idx="8">
                  <c:v>726.9</c:v>
                </c:pt>
                <c:pt idx="9">
                  <c:v>689.8</c:v>
                </c:pt>
                <c:pt idx="11">
                  <c:v>801.3</c:v>
                </c:pt>
                <c:pt idx="12">
                  <c:v>1551</c:v>
                </c:pt>
                <c:pt idx="13">
                  <c:v>353.3</c:v>
                </c:pt>
                <c:pt idx="14">
                  <c:v>486.2</c:v>
                </c:pt>
                <c:pt idx="15">
                  <c:v>546</c:v>
                </c:pt>
                <c:pt idx="17">
                  <c:v>269.8</c:v>
                </c:pt>
                <c:pt idx="18">
                  <c:v>526.70000000000005</c:v>
                </c:pt>
                <c:pt idx="19">
                  <c:v>1548.8</c:v>
                </c:pt>
                <c:pt idx="20">
                  <c:v>225</c:v>
                </c:pt>
                <c:pt idx="21">
                  <c:v>532.5</c:v>
                </c:pt>
                <c:pt idx="24">
                  <c:v>496</c:v>
                </c:pt>
                <c:pt idx="25">
                  <c:v>505.3</c:v>
                </c:pt>
                <c:pt idx="26">
                  <c:v>716</c:v>
                </c:pt>
                <c:pt idx="28">
                  <c:v>1243.5</c:v>
                </c:pt>
                <c:pt idx="29">
                  <c:v>603.29999999999995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'Q69'!$B$5:$B$34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'Q69'!$J$5:$J$34</c:f>
              <c:numCache>
                <c:formatCode>0.0</c:formatCode>
                <c:ptCount val="30"/>
                <c:pt idx="0">
                  <c:v>285</c:v>
                </c:pt>
                <c:pt idx="1">
                  <c:v>262.38888888888891</c:v>
                </c:pt>
                <c:pt idx="6">
                  <c:v>148</c:v>
                </c:pt>
                <c:pt idx="8">
                  <c:v>221.06451612903217</c:v>
                </c:pt>
                <c:pt idx="9">
                  <c:v>364.28</c:v>
                </c:pt>
                <c:pt idx="11">
                  <c:v>607.92553191489355</c:v>
                </c:pt>
                <c:pt idx="12">
                  <c:v>0</c:v>
                </c:pt>
                <c:pt idx="13">
                  <c:v>236.63235294117644</c:v>
                </c:pt>
                <c:pt idx="19">
                  <c:v>436.45833333333337</c:v>
                </c:pt>
                <c:pt idx="20">
                  <c:v>124.58823529411765</c:v>
                </c:pt>
                <c:pt idx="24">
                  <c:v>563.17460317460325</c:v>
                </c:pt>
                <c:pt idx="25">
                  <c:v>20.079999999999998</c:v>
                </c:pt>
                <c:pt idx="26">
                  <c:v>454.09375</c:v>
                </c:pt>
                <c:pt idx="27">
                  <c:v>148.03846153846155</c:v>
                </c:pt>
                <c:pt idx="28">
                  <c:v>631.77142857142871</c:v>
                </c:pt>
                <c:pt idx="29">
                  <c:v>359.375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440960"/>
        <c:axId val="170450944"/>
      </c:barChart>
      <c:catAx>
        <c:axId val="1704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50944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40960"/>
        <c:crosses val="autoZero"/>
        <c:crossBetween val="between"/>
        <c:majorUnit val="40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38150598848975"/>
          <c:y val="0.93010131503541182"/>
          <c:w val="0.17794507991791009"/>
          <c:h val="3.28103224629056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number of products in the hospital formulary - comparison between years</a:t>
            </a:r>
          </a:p>
        </c:rich>
      </c:tx>
      <c:layout>
        <c:manualLayout>
          <c:xMode val="edge"/>
          <c:yMode val="edge"/>
          <c:x val="0.10771714671037302"/>
          <c:y val="3.0092640858917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78196890540914E-2"/>
          <c:y val="0.18981524390381743"/>
          <c:w val="0.89871453187372186"/>
          <c:h val="0.49537149018801196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'70'!$D$5:$D$34</c:f>
              <c:numCache>
                <c:formatCode>0.0</c:formatCode>
                <c:ptCount val="30"/>
                <c:pt idx="0">
                  <c:v>1687.8148148148148</c:v>
                </c:pt>
                <c:pt idx="1">
                  <c:v>1203.9473684210527</c:v>
                </c:pt>
                <c:pt idx="2">
                  <c:v>245.66666666666666</c:v>
                </c:pt>
                <c:pt idx="3">
                  <c:v>783.47826086956525</c:v>
                </c:pt>
                <c:pt idx="4">
                  <c:v>1304.25</c:v>
                </c:pt>
                <c:pt idx="5">
                  <c:v>998.32142857142856</c:v>
                </c:pt>
                <c:pt idx="6">
                  <c:v>433.25</c:v>
                </c:pt>
                <c:pt idx="7">
                  <c:v>468.2</c:v>
                </c:pt>
                <c:pt idx="8">
                  <c:v>946.22580645161293</c:v>
                </c:pt>
                <c:pt idx="9">
                  <c:v>1363.5714285714287</c:v>
                </c:pt>
                <c:pt idx="10">
                  <c:v>0</c:v>
                </c:pt>
                <c:pt idx="11">
                  <c:v>1350.4269662921349</c:v>
                </c:pt>
                <c:pt idx="12">
                  <c:v>1413.6666666666667</c:v>
                </c:pt>
                <c:pt idx="13">
                  <c:v>611.5454545454545</c:v>
                </c:pt>
                <c:pt idx="14">
                  <c:v>1590</c:v>
                </c:pt>
                <c:pt idx="15">
                  <c:v>902.20547945205476</c:v>
                </c:pt>
                <c:pt idx="16">
                  <c:v>663.27272727272725</c:v>
                </c:pt>
                <c:pt idx="17">
                  <c:v>673.5</c:v>
                </c:pt>
                <c:pt idx="18">
                  <c:v>1127.25</c:v>
                </c:pt>
                <c:pt idx="19">
                  <c:v>1587.5</c:v>
                </c:pt>
                <c:pt idx="20">
                  <c:v>400</c:v>
                </c:pt>
                <c:pt idx="21">
                  <c:v>843.10526315789468</c:v>
                </c:pt>
                <c:pt idx="22">
                  <c:v>1287.5</c:v>
                </c:pt>
                <c:pt idx="23">
                  <c:v>986.2</c:v>
                </c:pt>
                <c:pt idx="24">
                  <c:v>795.36842105263156</c:v>
                </c:pt>
                <c:pt idx="25">
                  <c:v>1747.4</c:v>
                </c:pt>
                <c:pt idx="26">
                  <c:v>1293.675</c:v>
                </c:pt>
                <c:pt idx="27">
                  <c:v>1585.75</c:v>
                </c:pt>
                <c:pt idx="28">
                  <c:v>1379.0625</c:v>
                </c:pt>
                <c:pt idx="29">
                  <c:v>1982.25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'70'!$B$5:$B$34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'70'!$G$5:$G$34</c:f>
              <c:numCache>
                <c:formatCode>General</c:formatCode>
                <c:ptCount val="30"/>
                <c:pt idx="0">
                  <c:v>1806.9</c:v>
                </c:pt>
                <c:pt idx="1">
                  <c:v>946.8</c:v>
                </c:pt>
                <c:pt idx="4">
                  <c:v>625.5</c:v>
                </c:pt>
                <c:pt idx="5">
                  <c:v>838.4</c:v>
                </c:pt>
                <c:pt idx="6">
                  <c:v>544.4</c:v>
                </c:pt>
                <c:pt idx="7">
                  <c:v>461.8</c:v>
                </c:pt>
                <c:pt idx="8">
                  <c:v>829.8</c:v>
                </c:pt>
                <c:pt idx="9">
                  <c:v>1064.2</c:v>
                </c:pt>
                <c:pt idx="11">
                  <c:v>1309.7</c:v>
                </c:pt>
                <c:pt idx="12">
                  <c:v>1465</c:v>
                </c:pt>
                <c:pt idx="13">
                  <c:v>622.1</c:v>
                </c:pt>
                <c:pt idx="14">
                  <c:v>1215.8</c:v>
                </c:pt>
                <c:pt idx="15">
                  <c:v>870.2</c:v>
                </c:pt>
                <c:pt idx="17">
                  <c:v>448.2</c:v>
                </c:pt>
                <c:pt idx="18">
                  <c:v>855</c:v>
                </c:pt>
                <c:pt idx="19">
                  <c:v>1351.7</c:v>
                </c:pt>
                <c:pt idx="20">
                  <c:v>290</c:v>
                </c:pt>
                <c:pt idx="21">
                  <c:v>1025.2</c:v>
                </c:pt>
                <c:pt idx="24">
                  <c:v>914.9</c:v>
                </c:pt>
                <c:pt idx="25">
                  <c:v>1171.0999999999999</c:v>
                </c:pt>
                <c:pt idx="26">
                  <c:v>996.8</c:v>
                </c:pt>
                <c:pt idx="28">
                  <c:v>1140.5</c:v>
                </c:pt>
                <c:pt idx="29">
                  <c:v>1333.3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'70'!$B$5:$B$34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'70'!$J$5:$J$34</c:f>
              <c:numCache>
                <c:formatCode>0.0</c:formatCode>
                <c:ptCount val="30"/>
                <c:pt idx="0">
                  <c:v>953.38888888888891</c:v>
                </c:pt>
                <c:pt idx="1">
                  <c:v>493.72222222222229</c:v>
                </c:pt>
                <c:pt idx="6">
                  <c:v>307.89999999999998</c:v>
                </c:pt>
                <c:pt idx="8">
                  <c:v>465.95161290322562</c:v>
                </c:pt>
                <c:pt idx="9">
                  <c:v>783.1733333333334</c:v>
                </c:pt>
                <c:pt idx="11">
                  <c:v>1151.1702127659573</c:v>
                </c:pt>
                <c:pt idx="12">
                  <c:v>0</c:v>
                </c:pt>
                <c:pt idx="13">
                  <c:v>387.72058823529426</c:v>
                </c:pt>
                <c:pt idx="19">
                  <c:v>925.20833333333348</c:v>
                </c:pt>
                <c:pt idx="20">
                  <c:v>337</c:v>
                </c:pt>
                <c:pt idx="24">
                  <c:v>990.01587301587278</c:v>
                </c:pt>
                <c:pt idx="25">
                  <c:v>301.83999999999997</c:v>
                </c:pt>
                <c:pt idx="26">
                  <c:v>714.65624999999989</c:v>
                </c:pt>
                <c:pt idx="27">
                  <c:v>334.92307692307691</c:v>
                </c:pt>
                <c:pt idx="28">
                  <c:v>1028.7714285714289</c:v>
                </c:pt>
                <c:pt idx="29">
                  <c:v>581.88750000000005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624896"/>
        <c:axId val="170626432"/>
      </c:barChart>
      <c:catAx>
        <c:axId val="1706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626432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624896"/>
        <c:crosses val="autoZero"/>
        <c:crossBetween val="between"/>
        <c:majorUnit val="40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38150598848992"/>
          <c:y val="0.93010131503541182"/>
          <c:w val="0.17794507991791017"/>
          <c:h val="3.28103224629057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Frequency of updating the formulary in 2005 (n=644)</a:t>
            </a:r>
          </a:p>
        </c:rich>
      </c:tx>
      <c:layout>
        <c:manualLayout>
          <c:xMode val="edge"/>
          <c:yMode val="edge"/>
          <c:x val="0.2343499197431782"/>
          <c:y val="3.0368763557483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36276083467101E-2"/>
          <c:y val="0.1431670281995662"/>
          <c:w val="0.90369181380417574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'Q71'!$C$76</c:f>
              <c:strCache>
                <c:ptCount val="1"/>
                <c:pt idx="0">
                  <c:v>every year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'Q71'!$B$78:$B$100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'Q71'!$F$78:$F$100</c:f>
              <c:numCache>
                <c:formatCode>#,##0.0%</c:formatCode>
                <c:ptCount val="23"/>
                <c:pt idx="0">
                  <c:v>3.1E-2</c:v>
                </c:pt>
                <c:pt idx="1">
                  <c:v>1.4E-2</c:v>
                </c:pt>
                <c:pt idx="2">
                  <c:v>8.0000000000000002E-3</c:v>
                </c:pt>
                <c:pt idx="3">
                  <c:v>5.3999999999999999E-2</c:v>
                </c:pt>
                <c:pt idx="4">
                  <c:v>1.0999999999999999E-2</c:v>
                </c:pt>
                <c:pt idx="5">
                  <c:v>1.7000000000000001E-2</c:v>
                </c:pt>
                <c:pt idx="6">
                  <c:v>6.0000000000000001E-3</c:v>
                </c:pt>
                <c:pt idx="7">
                  <c:v>2.1999999999999999E-2</c:v>
                </c:pt>
                <c:pt idx="8">
                  <c:v>0.158</c:v>
                </c:pt>
                <c:pt idx="9">
                  <c:v>5.0000000000000001E-3</c:v>
                </c:pt>
                <c:pt idx="10">
                  <c:v>3.1E-2</c:v>
                </c:pt>
                <c:pt idx="11">
                  <c:v>1.0999999999999999E-2</c:v>
                </c:pt>
                <c:pt idx="12">
                  <c:v>7.5999999999999998E-2</c:v>
                </c:pt>
                <c:pt idx="13">
                  <c:v>0.02</c:v>
                </c:pt>
                <c:pt idx="14">
                  <c:v>3.0000000000000001E-3</c:v>
                </c:pt>
                <c:pt idx="15">
                  <c:v>1.2E-2</c:v>
                </c:pt>
                <c:pt idx="16">
                  <c:v>5.0000000000000001E-3</c:v>
                </c:pt>
                <c:pt idx="17">
                  <c:v>0.05</c:v>
                </c:pt>
                <c:pt idx="18">
                  <c:v>4.4999999999999998E-2</c:v>
                </c:pt>
                <c:pt idx="19">
                  <c:v>1.2E-2</c:v>
                </c:pt>
                <c:pt idx="20">
                  <c:v>4.2000000000000003E-2</c:v>
                </c:pt>
                <c:pt idx="21">
                  <c:v>2.5999999999999999E-2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'Q71'!$G$76</c:f>
              <c:strCache>
                <c:ptCount val="1"/>
                <c:pt idx="0">
                  <c:v>every 2 years</c:v>
                </c:pt>
              </c:strCache>
            </c:strRef>
          </c:tx>
          <c:spPr>
            <a:solidFill>
              <a:srgbClr val="6196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'Q71'!$B$78:$B$100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'Q71'!$J$78:$J$100</c:f>
              <c:numCache>
                <c:formatCode>#,##0.0%</c:formatCode>
                <c:ptCount val="23"/>
                <c:pt idx="0">
                  <c:v>8.0000000000000002E-3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1.0999999999999999E-2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2.3E-2</c:v>
                </c:pt>
                <c:pt idx="7">
                  <c:v>1.2E-2</c:v>
                </c:pt>
                <c:pt idx="8">
                  <c:v>2.1999999999999999E-2</c:v>
                </c:pt>
                <c:pt idx="9">
                  <c:v>2E-3</c:v>
                </c:pt>
                <c:pt idx="10">
                  <c:v>8.9999999999999993E-3</c:v>
                </c:pt>
                <c:pt idx="11">
                  <c:v>6.0000000000000001E-3</c:v>
                </c:pt>
                <c:pt idx="12">
                  <c:v>2E-3</c:v>
                </c:pt>
                <c:pt idx="13">
                  <c:v>5.0000000000000001E-3</c:v>
                </c:pt>
                <c:pt idx="14">
                  <c:v>3.0000000000000001E-3</c:v>
                </c:pt>
                <c:pt idx="15">
                  <c:v>1.4E-2</c:v>
                </c:pt>
                <c:pt idx="16">
                  <c:v>0</c:v>
                </c:pt>
                <c:pt idx="17">
                  <c:v>8.9999999999999993E-3</c:v>
                </c:pt>
                <c:pt idx="18">
                  <c:v>1.7000000000000001E-2</c:v>
                </c:pt>
                <c:pt idx="19">
                  <c:v>2E-3</c:v>
                </c:pt>
                <c:pt idx="20">
                  <c:v>2.1999999999999999E-2</c:v>
                </c:pt>
                <c:pt idx="21">
                  <c:v>1.0999999999999999E-2</c:v>
                </c:pt>
                <c:pt idx="22">
                  <c:v>3.0000000000000001E-3</c:v>
                </c:pt>
              </c:numCache>
            </c:numRef>
          </c:val>
        </c:ser>
        <c:ser>
          <c:idx val="2"/>
          <c:order val="2"/>
          <c:tx>
            <c:strRef>
              <c:f>'Q71'!$K$76</c:f>
              <c:strCache>
                <c:ptCount val="1"/>
                <c:pt idx="0">
                  <c:v>more than 2 years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'Q71'!$B$78:$B$100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'Q71'!$N$78:$N$100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5.0000000000000001E-3</c:v>
                </c:pt>
                <c:pt idx="2">
                  <c:v>2E-3</c:v>
                </c:pt>
                <c:pt idx="3">
                  <c:v>8.9999999999999993E-3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1.2E-2</c:v>
                </c:pt>
                <c:pt idx="7">
                  <c:v>3.0000000000000001E-3</c:v>
                </c:pt>
                <c:pt idx="8">
                  <c:v>6.0000000000000001E-3</c:v>
                </c:pt>
                <c:pt idx="9">
                  <c:v>2E-3</c:v>
                </c:pt>
                <c:pt idx="10">
                  <c:v>2E-3</c:v>
                </c:pt>
                <c:pt idx="11">
                  <c:v>0</c:v>
                </c:pt>
                <c:pt idx="12">
                  <c:v>2E-3</c:v>
                </c:pt>
                <c:pt idx="13">
                  <c:v>5.0000000000000001E-3</c:v>
                </c:pt>
                <c:pt idx="14">
                  <c:v>0</c:v>
                </c:pt>
                <c:pt idx="15">
                  <c:v>8.9999999999999993E-3</c:v>
                </c:pt>
                <c:pt idx="16">
                  <c:v>0</c:v>
                </c:pt>
                <c:pt idx="17">
                  <c:v>6.0000000000000001E-3</c:v>
                </c:pt>
                <c:pt idx="18">
                  <c:v>2.5000000000000001E-2</c:v>
                </c:pt>
                <c:pt idx="19">
                  <c:v>2E-3</c:v>
                </c:pt>
                <c:pt idx="20">
                  <c:v>4.2000000000000003E-2</c:v>
                </c:pt>
                <c:pt idx="21">
                  <c:v>2E-3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373056"/>
        <c:axId val="187374592"/>
      </c:barChart>
      <c:catAx>
        <c:axId val="1873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7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730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137987886559618"/>
          <c:y val="0.93430719371079052"/>
          <c:w val="0.48689753548801634"/>
          <c:h val="5.1094924656058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Frequency of updating the formulary; every year</a:t>
            </a:r>
          </a:p>
        </c:rich>
      </c:tx>
      <c:layout>
        <c:manualLayout>
          <c:xMode val="edge"/>
          <c:yMode val="edge"/>
          <c:x val="0.2"/>
          <c:y val="3.1175183984354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087378640776"/>
          <c:y val="0.15347757765095185"/>
          <c:w val="0.87184466019417695"/>
          <c:h val="0.52038491172275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'Q71'!$C$143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'Q71'!$C$144:$C$173</c:f>
              <c:numCache>
                <c:formatCode>0.0%</c:formatCode>
                <c:ptCount val="30"/>
                <c:pt idx="0">
                  <c:v>0.9375</c:v>
                </c:pt>
                <c:pt idx="1">
                  <c:v>0.65714285714285714</c:v>
                </c:pt>
                <c:pt idx="2">
                  <c:v>0.25</c:v>
                </c:pt>
                <c:pt idx="3">
                  <c:v>0.625</c:v>
                </c:pt>
                <c:pt idx="4">
                  <c:v>0.7</c:v>
                </c:pt>
                <c:pt idx="5">
                  <c:v>0.91666666666666663</c:v>
                </c:pt>
                <c:pt idx="6">
                  <c:v>0.83333333333333337</c:v>
                </c:pt>
                <c:pt idx="7">
                  <c:v>0.66666666666666663</c:v>
                </c:pt>
                <c:pt idx="8">
                  <c:v>5.4054054054054057E-2</c:v>
                </c:pt>
                <c:pt idx="9">
                  <c:v>0.9375</c:v>
                </c:pt>
                <c:pt idx="10">
                  <c:v>0</c:v>
                </c:pt>
                <c:pt idx="11">
                  <c:v>0.91578947368421049</c:v>
                </c:pt>
                <c:pt idx="12">
                  <c:v>1</c:v>
                </c:pt>
                <c:pt idx="13">
                  <c:v>0.6470588235294118</c:v>
                </c:pt>
                <c:pt idx="14">
                  <c:v>0.18181818181818182</c:v>
                </c:pt>
                <c:pt idx="15">
                  <c:v>0.9464285714285714</c:v>
                </c:pt>
                <c:pt idx="16">
                  <c:v>0.69565217391304346</c:v>
                </c:pt>
                <c:pt idx="17">
                  <c:v>0.66666666666666663</c:v>
                </c:pt>
                <c:pt idx="18">
                  <c:v>0.6</c:v>
                </c:pt>
                <c:pt idx="19">
                  <c:v>0.7142857142857143</c:v>
                </c:pt>
                <c:pt idx="20">
                  <c:v>1</c:v>
                </c:pt>
                <c:pt idx="21">
                  <c:v>0.90243902439024393</c:v>
                </c:pt>
                <c:pt idx="22">
                  <c:v>0.47619047619047616</c:v>
                </c:pt>
                <c:pt idx="23">
                  <c:v>0.88888888888888884</c:v>
                </c:pt>
                <c:pt idx="24">
                  <c:v>0.67391304347826086</c:v>
                </c:pt>
                <c:pt idx="25">
                  <c:v>1</c:v>
                </c:pt>
                <c:pt idx="26">
                  <c:v>0.625</c:v>
                </c:pt>
                <c:pt idx="27">
                  <c:v>0.625</c:v>
                </c:pt>
                <c:pt idx="28">
                  <c:v>0.88235294117647056</c:v>
                </c:pt>
                <c:pt idx="29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'Q71'!$D$143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'Q71'!$D$144:$D$173</c:f>
              <c:numCache>
                <c:formatCode>0.0%</c:formatCode>
                <c:ptCount val="30"/>
                <c:pt idx="0">
                  <c:v>0.74099999999999999</c:v>
                </c:pt>
                <c:pt idx="1">
                  <c:v>0.64300000000000002</c:v>
                </c:pt>
                <c:pt idx="4">
                  <c:v>0.625</c:v>
                </c:pt>
                <c:pt idx="5">
                  <c:v>0.72899999999999998</c:v>
                </c:pt>
                <c:pt idx="6">
                  <c:v>0.77800000000000002</c:v>
                </c:pt>
                <c:pt idx="7">
                  <c:v>0.73299999999999998</c:v>
                </c:pt>
                <c:pt idx="8">
                  <c:v>0.14799999999999999</c:v>
                </c:pt>
                <c:pt idx="9">
                  <c:v>0.58299999999999996</c:v>
                </c:pt>
                <c:pt idx="11">
                  <c:v>0.85</c:v>
                </c:pt>
                <c:pt idx="12">
                  <c:v>0.6</c:v>
                </c:pt>
                <c:pt idx="13">
                  <c:v>0.74099999999999999</c:v>
                </c:pt>
                <c:pt idx="14">
                  <c:v>0.63600000000000001</c:v>
                </c:pt>
                <c:pt idx="15">
                  <c:v>0.96099999999999997</c:v>
                </c:pt>
                <c:pt idx="17">
                  <c:v>0.68400000000000005</c:v>
                </c:pt>
                <c:pt idx="18">
                  <c:v>0.5</c:v>
                </c:pt>
                <c:pt idx="19">
                  <c:v>0.34799999999999998</c:v>
                </c:pt>
                <c:pt idx="20">
                  <c:v>1</c:v>
                </c:pt>
                <c:pt idx="21">
                  <c:v>0.76200000000000001</c:v>
                </c:pt>
                <c:pt idx="24">
                  <c:v>0.51800000000000002</c:v>
                </c:pt>
                <c:pt idx="25">
                  <c:v>0.8</c:v>
                </c:pt>
                <c:pt idx="26">
                  <c:v>0.39700000000000002</c:v>
                </c:pt>
                <c:pt idx="28">
                  <c:v>0.68</c:v>
                </c:pt>
                <c:pt idx="29">
                  <c:v>0.625</c:v>
                </c:pt>
              </c:numCache>
            </c:numRef>
          </c:val>
        </c:ser>
        <c:ser>
          <c:idx val="2"/>
          <c:order val="2"/>
          <c:tx>
            <c:strRef>
              <c:f>'Q71'!$E$143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'Q71'!$E$144:$E$173</c:f>
              <c:numCache>
                <c:formatCode>#,##0.0%</c:formatCode>
                <c:ptCount val="30"/>
                <c:pt idx="0">
                  <c:v>0.69230769230769229</c:v>
                </c:pt>
                <c:pt idx="1">
                  <c:v>0.55555555555555558</c:v>
                </c:pt>
                <c:pt idx="6">
                  <c:v>1</c:v>
                </c:pt>
                <c:pt idx="8">
                  <c:v>9.6153846153846145E-2</c:v>
                </c:pt>
                <c:pt idx="9">
                  <c:v>0.40579710144927539</c:v>
                </c:pt>
                <c:pt idx="11">
                  <c:v>0.68888888888888888</c:v>
                </c:pt>
                <c:pt idx="12">
                  <c:v>0</c:v>
                </c:pt>
                <c:pt idx="13">
                  <c:v>0.81395348837209303</c:v>
                </c:pt>
                <c:pt idx="19">
                  <c:v>8.8888888888888892E-2</c:v>
                </c:pt>
                <c:pt idx="20">
                  <c:v>0.77272727272727271</c:v>
                </c:pt>
                <c:pt idx="24">
                  <c:v>0.69491525423728817</c:v>
                </c:pt>
                <c:pt idx="25">
                  <c:v>0.57142857142857151</c:v>
                </c:pt>
                <c:pt idx="26">
                  <c:v>0.12698412698412698</c:v>
                </c:pt>
                <c:pt idx="27">
                  <c:v>0.8666666666666667</c:v>
                </c:pt>
                <c:pt idx="28">
                  <c:v>0.4705882352941177</c:v>
                </c:pt>
                <c:pt idx="29">
                  <c:v>0.390625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3725184"/>
        <c:axId val="193726720"/>
      </c:barChart>
      <c:catAx>
        <c:axId val="1937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2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726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251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02939259494373"/>
          <c:y val="0.9237141300966395"/>
          <c:w val="0.16965379666261857"/>
          <c:h val="4.74228236433542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Frequency of updating the formulary; every 2 years</a:t>
            </a:r>
          </a:p>
        </c:rich>
      </c:tx>
      <c:layout>
        <c:manualLayout>
          <c:xMode val="edge"/>
          <c:yMode val="edge"/>
          <c:x val="0.19778203023426869"/>
          <c:y val="3.1325394670493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18386197423036E-2"/>
          <c:y val="0.15421704891877941"/>
          <c:w val="0.87800448930338293"/>
          <c:h val="0.51566325732216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'Q71'!$G$143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'Q71'!$G$144:$G$173</c:f>
              <c:numCache>
                <c:formatCode>0.0%</c:formatCode>
                <c:ptCount val="30"/>
                <c:pt idx="0">
                  <c:v>3.125E-2</c:v>
                </c:pt>
                <c:pt idx="1">
                  <c:v>0.17142857142857143</c:v>
                </c:pt>
                <c:pt idx="2">
                  <c:v>0.25</c:v>
                </c:pt>
                <c:pt idx="3">
                  <c:v>0.125</c:v>
                </c:pt>
                <c:pt idx="4">
                  <c:v>0.1</c:v>
                </c:pt>
                <c:pt idx="5">
                  <c:v>5.5555555555555552E-2</c:v>
                </c:pt>
                <c:pt idx="6">
                  <c:v>0</c:v>
                </c:pt>
                <c:pt idx="7">
                  <c:v>0.2</c:v>
                </c:pt>
                <c:pt idx="8">
                  <c:v>0.59459459459459463</c:v>
                </c:pt>
                <c:pt idx="9">
                  <c:v>6.25E-2</c:v>
                </c:pt>
                <c:pt idx="10">
                  <c:v>0</c:v>
                </c:pt>
                <c:pt idx="11">
                  <c:v>6.3157894736842107E-2</c:v>
                </c:pt>
                <c:pt idx="12">
                  <c:v>0</c:v>
                </c:pt>
                <c:pt idx="13">
                  <c:v>0.20588235294117646</c:v>
                </c:pt>
                <c:pt idx="14">
                  <c:v>0.45454545454545453</c:v>
                </c:pt>
                <c:pt idx="15">
                  <c:v>4.4642857142857144E-2</c:v>
                </c:pt>
                <c:pt idx="16">
                  <c:v>0.13043478260869565</c:v>
                </c:pt>
                <c:pt idx="17">
                  <c:v>0</c:v>
                </c:pt>
                <c:pt idx="18">
                  <c:v>0.2</c:v>
                </c:pt>
                <c:pt idx="19">
                  <c:v>0.2857142857142857</c:v>
                </c:pt>
                <c:pt idx="20">
                  <c:v>0</c:v>
                </c:pt>
                <c:pt idx="21">
                  <c:v>9.7560975609756101E-2</c:v>
                </c:pt>
                <c:pt idx="22">
                  <c:v>0.19047619047619047</c:v>
                </c:pt>
                <c:pt idx="23">
                  <c:v>0</c:v>
                </c:pt>
                <c:pt idx="24">
                  <c:v>0.17391304347826086</c:v>
                </c:pt>
                <c:pt idx="25">
                  <c:v>0</c:v>
                </c:pt>
                <c:pt idx="26">
                  <c:v>0.17857142857142858</c:v>
                </c:pt>
                <c:pt idx="27">
                  <c:v>0.375</c:v>
                </c:pt>
                <c:pt idx="28">
                  <c:v>0.11764705882352941</c:v>
                </c:pt>
                <c:pt idx="29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'Q71'!$H$143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'Q71'!$H$144:$H$173</c:f>
              <c:numCache>
                <c:formatCode>0.0%</c:formatCode>
                <c:ptCount val="30"/>
                <c:pt idx="0">
                  <c:v>0.185</c:v>
                </c:pt>
                <c:pt idx="1">
                  <c:v>0.14299999999999999</c:v>
                </c:pt>
                <c:pt idx="4">
                  <c:v>0.25</c:v>
                </c:pt>
                <c:pt idx="5">
                  <c:v>0.14599999999999999</c:v>
                </c:pt>
                <c:pt idx="6">
                  <c:v>0.111</c:v>
                </c:pt>
                <c:pt idx="7">
                  <c:v>0.13300000000000001</c:v>
                </c:pt>
                <c:pt idx="8">
                  <c:v>0.55600000000000005</c:v>
                </c:pt>
                <c:pt idx="9">
                  <c:v>0.33300000000000002</c:v>
                </c:pt>
                <c:pt idx="11">
                  <c:v>0.11700000000000001</c:v>
                </c:pt>
                <c:pt idx="12">
                  <c:v>0.2</c:v>
                </c:pt>
                <c:pt idx="13">
                  <c:v>0.222</c:v>
                </c:pt>
                <c:pt idx="14">
                  <c:v>0.36399999999999999</c:v>
                </c:pt>
                <c:pt idx="15">
                  <c:v>0.02</c:v>
                </c:pt>
                <c:pt idx="17">
                  <c:v>0.158</c:v>
                </c:pt>
                <c:pt idx="18">
                  <c:v>0.5</c:v>
                </c:pt>
                <c:pt idx="19">
                  <c:v>0.39100000000000001</c:v>
                </c:pt>
                <c:pt idx="20">
                  <c:v>0</c:v>
                </c:pt>
                <c:pt idx="21">
                  <c:v>0.14299999999999999</c:v>
                </c:pt>
                <c:pt idx="24">
                  <c:v>0.19600000000000001</c:v>
                </c:pt>
                <c:pt idx="25">
                  <c:v>0.1</c:v>
                </c:pt>
                <c:pt idx="26">
                  <c:v>0.20599999999999999</c:v>
                </c:pt>
                <c:pt idx="28">
                  <c:v>0.28000000000000003</c:v>
                </c:pt>
                <c:pt idx="2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'Q71'!$I$143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'Q71'!$I$144:$I$173</c:f>
              <c:numCache>
                <c:formatCode>#,##0.0%</c:formatCode>
                <c:ptCount val="30"/>
                <c:pt idx="0">
                  <c:v>0.23076923076923075</c:v>
                </c:pt>
                <c:pt idx="1">
                  <c:v>0.25</c:v>
                </c:pt>
                <c:pt idx="6">
                  <c:v>0</c:v>
                </c:pt>
                <c:pt idx="8">
                  <c:v>0.84615384615384615</c:v>
                </c:pt>
                <c:pt idx="9">
                  <c:v>0.47826086956521741</c:v>
                </c:pt>
                <c:pt idx="11">
                  <c:v>0.27777777777777779</c:v>
                </c:pt>
                <c:pt idx="12">
                  <c:v>0.3</c:v>
                </c:pt>
                <c:pt idx="13">
                  <c:v>0.11627906976744186</c:v>
                </c:pt>
                <c:pt idx="19">
                  <c:v>0.4</c:v>
                </c:pt>
                <c:pt idx="20">
                  <c:v>0.18181818181818182</c:v>
                </c:pt>
                <c:pt idx="24">
                  <c:v>0.22033898305084748</c:v>
                </c:pt>
                <c:pt idx="25">
                  <c:v>0.28571428571428575</c:v>
                </c:pt>
                <c:pt idx="26">
                  <c:v>0.39682539682539686</c:v>
                </c:pt>
                <c:pt idx="27">
                  <c:v>0.13333333333333333</c:v>
                </c:pt>
                <c:pt idx="28">
                  <c:v>0.4705882352941177</c:v>
                </c:pt>
                <c:pt idx="29">
                  <c:v>0.28125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7357568"/>
        <c:axId val="197359104"/>
      </c:barChart>
      <c:catAx>
        <c:axId val="1973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35910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973591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3575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8646811350692"/>
          <c:y val="0.92323791742665251"/>
          <c:w val="0.16228598596984259"/>
          <c:h val="4.7717914833287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Frequency of updating the formulary; more than 2 years</a:t>
            </a:r>
          </a:p>
        </c:rich>
      </c:tx>
      <c:layout>
        <c:manualLayout>
          <c:xMode val="edge"/>
          <c:yMode val="edge"/>
          <c:x val="0.16883111833243086"/>
          <c:y val="3.163029994385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74953617810749E-2"/>
          <c:y val="0.15571813155349909"/>
          <c:w val="0.87755102040816424"/>
          <c:h val="0.51338321496543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'Q71'!$K$143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'Q71'!$K$144:$K$173</c:f>
              <c:numCache>
                <c:formatCode>0.0%</c:formatCode>
                <c:ptCount val="30"/>
                <c:pt idx="0">
                  <c:v>3.125E-2</c:v>
                </c:pt>
                <c:pt idx="1">
                  <c:v>0.17142857142857143</c:v>
                </c:pt>
                <c:pt idx="2">
                  <c:v>0.5</c:v>
                </c:pt>
                <c:pt idx="3">
                  <c:v>0.25</c:v>
                </c:pt>
                <c:pt idx="4">
                  <c:v>0.2</c:v>
                </c:pt>
                <c:pt idx="5">
                  <c:v>2.7777777777777776E-2</c:v>
                </c:pt>
                <c:pt idx="6">
                  <c:v>0.16666666666666666</c:v>
                </c:pt>
                <c:pt idx="7">
                  <c:v>0.13333333333333333</c:v>
                </c:pt>
                <c:pt idx="8">
                  <c:v>0.35135135135135137</c:v>
                </c:pt>
                <c:pt idx="9">
                  <c:v>0</c:v>
                </c:pt>
                <c:pt idx="10">
                  <c:v>0</c:v>
                </c:pt>
                <c:pt idx="11">
                  <c:v>2.1052631578947368E-2</c:v>
                </c:pt>
                <c:pt idx="12">
                  <c:v>0</c:v>
                </c:pt>
                <c:pt idx="13">
                  <c:v>0.14705882352941177</c:v>
                </c:pt>
                <c:pt idx="14">
                  <c:v>0.36363636363636365</c:v>
                </c:pt>
                <c:pt idx="15">
                  <c:v>8.9285714285714281E-3</c:v>
                </c:pt>
                <c:pt idx="16">
                  <c:v>0.17391304347826086</c:v>
                </c:pt>
                <c:pt idx="17">
                  <c:v>0.33333333333333331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0.33333333333333331</c:v>
                </c:pt>
                <c:pt idx="23">
                  <c:v>0.1111111111111111</c:v>
                </c:pt>
                <c:pt idx="24">
                  <c:v>0.15217391304347827</c:v>
                </c:pt>
                <c:pt idx="25">
                  <c:v>0</c:v>
                </c:pt>
                <c:pt idx="26">
                  <c:v>0.19642857142857142</c:v>
                </c:pt>
                <c:pt idx="27">
                  <c:v>0</c:v>
                </c:pt>
                <c:pt idx="28">
                  <c:v>0</c:v>
                </c:pt>
                <c:pt idx="29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'Q71'!$L$143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'Q71'!$L$144:$L$173</c:f>
              <c:numCache>
                <c:formatCode>0.0%</c:formatCode>
                <c:ptCount val="30"/>
                <c:pt idx="0">
                  <c:v>7.3999999999999996E-2</c:v>
                </c:pt>
                <c:pt idx="1">
                  <c:v>0.214</c:v>
                </c:pt>
                <c:pt idx="4">
                  <c:v>0.125</c:v>
                </c:pt>
                <c:pt idx="5">
                  <c:v>0.125</c:v>
                </c:pt>
                <c:pt idx="6">
                  <c:v>0.111</c:v>
                </c:pt>
                <c:pt idx="7">
                  <c:v>0.13300000000000001</c:v>
                </c:pt>
                <c:pt idx="8">
                  <c:v>0.29599999999999999</c:v>
                </c:pt>
                <c:pt idx="9">
                  <c:v>8.3000000000000004E-2</c:v>
                </c:pt>
                <c:pt idx="11">
                  <c:v>3.3000000000000002E-2</c:v>
                </c:pt>
                <c:pt idx="12">
                  <c:v>0.2</c:v>
                </c:pt>
                <c:pt idx="13">
                  <c:v>3.6999999999999998E-2</c:v>
                </c:pt>
                <c:pt idx="14">
                  <c:v>0</c:v>
                </c:pt>
                <c:pt idx="15">
                  <c:v>0.02</c:v>
                </c:pt>
                <c:pt idx="17">
                  <c:v>0.158</c:v>
                </c:pt>
                <c:pt idx="18">
                  <c:v>0</c:v>
                </c:pt>
                <c:pt idx="19">
                  <c:v>0.26100000000000001</c:v>
                </c:pt>
                <c:pt idx="20">
                  <c:v>0</c:v>
                </c:pt>
                <c:pt idx="21">
                  <c:v>9.5000000000000001E-2</c:v>
                </c:pt>
                <c:pt idx="24">
                  <c:v>0.28599999999999998</c:v>
                </c:pt>
                <c:pt idx="25">
                  <c:v>0.1</c:v>
                </c:pt>
                <c:pt idx="26">
                  <c:v>0.39700000000000002</c:v>
                </c:pt>
                <c:pt idx="28">
                  <c:v>0.04</c:v>
                </c:pt>
                <c:pt idx="29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'Q71'!$M$143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'Q71'!$B$144:$B$173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'Q71'!$M$144:$M$173</c:f>
              <c:numCache>
                <c:formatCode>#,##0.0%</c:formatCode>
                <c:ptCount val="30"/>
                <c:pt idx="0">
                  <c:v>7.6923076923076927E-2</c:v>
                </c:pt>
                <c:pt idx="1">
                  <c:v>0.19444444444444442</c:v>
                </c:pt>
                <c:pt idx="6">
                  <c:v>0</c:v>
                </c:pt>
                <c:pt idx="8">
                  <c:v>5.7692307692307689E-2</c:v>
                </c:pt>
                <c:pt idx="9">
                  <c:v>0.11594202898550725</c:v>
                </c:pt>
                <c:pt idx="11">
                  <c:v>3.3333333333333333E-2</c:v>
                </c:pt>
                <c:pt idx="12">
                  <c:v>0.7</c:v>
                </c:pt>
                <c:pt idx="13">
                  <c:v>6.9767441860465115E-2</c:v>
                </c:pt>
                <c:pt idx="19">
                  <c:v>0.51111111111111118</c:v>
                </c:pt>
                <c:pt idx="20">
                  <c:v>4.5454545454545456E-2</c:v>
                </c:pt>
                <c:pt idx="24">
                  <c:v>8.4745762711864417E-2</c:v>
                </c:pt>
                <c:pt idx="25">
                  <c:v>0.14285714285714288</c:v>
                </c:pt>
                <c:pt idx="26">
                  <c:v>0.47619047619047622</c:v>
                </c:pt>
                <c:pt idx="27">
                  <c:v>0</c:v>
                </c:pt>
                <c:pt idx="28">
                  <c:v>5.8823529411764712E-2</c:v>
                </c:pt>
                <c:pt idx="29">
                  <c:v>0.328125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8872064"/>
        <c:axId val="199168768"/>
      </c:barChart>
      <c:catAx>
        <c:axId val="1988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6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68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8720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51225821485907"/>
          <c:y val="0.92259720519347121"/>
          <c:w val="0.16154732491542931"/>
          <c:h val="4.8117314556575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Frequency of updating the formulary in 2010 (n=747)</a:t>
            </a:r>
          </a:p>
        </c:rich>
      </c:tx>
      <c:layout>
        <c:manualLayout>
          <c:xMode val="edge"/>
          <c:yMode val="edge"/>
          <c:x val="0.2343499197431782"/>
          <c:y val="3.0368763557483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36276083467101E-2"/>
          <c:y val="0.1431670281995662"/>
          <c:w val="0.90369181380417629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'Q71'!$C$5</c:f>
              <c:strCache>
                <c:ptCount val="1"/>
                <c:pt idx="0">
                  <c:v>every year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'Q71'!$B$7:$B$36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'Q71'!$F$7:$F$36</c:f>
              <c:numCache>
                <c:formatCode>#,##0.0%</c:formatCode>
                <c:ptCount val="30"/>
                <c:pt idx="0">
                  <c:v>4.0160642570281124E-2</c:v>
                </c:pt>
                <c:pt idx="1">
                  <c:v>3.0789825970548863E-2</c:v>
                </c:pt>
                <c:pt idx="2">
                  <c:v>1.3386880856760374E-3</c:v>
                </c:pt>
                <c:pt idx="3">
                  <c:v>2.677376171352075E-2</c:v>
                </c:pt>
                <c:pt idx="4">
                  <c:v>9.3708165997322627E-3</c:v>
                </c:pt>
                <c:pt idx="5">
                  <c:v>4.4176706827309238E-2</c:v>
                </c:pt>
                <c:pt idx="6">
                  <c:v>6.6934404283801874E-3</c:v>
                </c:pt>
                <c:pt idx="7">
                  <c:v>1.3386880856760375E-2</c:v>
                </c:pt>
                <c:pt idx="8">
                  <c:v>2.6773761713520749E-3</c:v>
                </c:pt>
                <c:pt idx="9">
                  <c:v>2.0080321285140562E-2</c:v>
                </c:pt>
                <c:pt idx="10">
                  <c:v>0</c:v>
                </c:pt>
                <c:pt idx="11">
                  <c:v>0.11646586345381527</c:v>
                </c:pt>
                <c:pt idx="12">
                  <c:v>1.3386880856760375E-2</c:v>
                </c:pt>
                <c:pt idx="13">
                  <c:v>2.9451137884872823E-2</c:v>
                </c:pt>
                <c:pt idx="14">
                  <c:v>2.6773761713520749E-3</c:v>
                </c:pt>
                <c:pt idx="15">
                  <c:v>0.14190093708165996</c:v>
                </c:pt>
                <c:pt idx="16">
                  <c:v>2.1419009370816599E-2</c:v>
                </c:pt>
                <c:pt idx="17">
                  <c:v>2.6773761713520749E-3</c:v>
                </c:pt>
                <c:pt idx="18">
                  <c:v>4.0160642570281121E-3</c:v>
                </c:pt>
                <c:pt idx="19">
                  <c:v>6.6934404283801874E-3</c:v>
                </c:pt>
                <c:pt idx="20">
                  <c:v>1.2048192771084338E-2</c:v>
                </c:pt>
                <c:pt idx="21">
                  <c:v>4.9531459170013385E-2</c:v>
                </c:pt>
                <c:pt idx="22">
                  <c:v>1.3386880856760375E-2</c:v>
                </c:pt>
                <c:pt idx="23">
                  <c:v>1.0709504685408299E-2</c:v>
                </c:pt>
                <c:pt idx="24">
                  <c:v>4.1499330655957165E-2</c:v>
                </c:pt>
                <c:pt idx="25">
                  <c:v>6.6934404283801874E-3</c:v>
                </c:pt>
                <c:pt idx="26">
                  <c:v>4.6854082998661312E-2</c:v>
                </c:pt>
                <c:pt idx="27">
                  <c:v>6.6934404283801874E-3</c:v>
                </c:pt>
                <c:pt idx="28">
                  <c:v>2.0080321285140562E-2</c:v>
                </c:pt>
                <c:pt idx="29">
                  <c:v>1.0709504685408299E-2</c:v>
                </c:pt>
              </c:numCache>
            </c:numRef>
          </c:val>
        </c:ser>
        <c:ser>
          <c:idx val="1"/>
          <c:order val="1"/>
          <c:tx>
            <c:strRef>
              <c:f>'Q71'!$G$5</c:f>
              <c:strCache>
                <c:ptCount val="1"/>
                <c:pt idx="0">
                  <c:v>every 2 years</c:v>
                </c:pt>
              </c:strCache>
            </c:strRef>
          </c:tx>
          <c:invertIfNegative val="0"/>
          <c:cat>
            <c:strRef>
              <c:f>'Q71'!$B$7:$B$36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'Q71'!$J$7:$J$36</c:f>
              <c:numCache>
                <c:formatCode>#,##0.0%</c:formatCode>
                <c:ptCount val="30"/>
                <c:pt idx="0">
                  <c:v>1.3386880856760374E-3</c:v>
                </c:pt>
                <c:pt idx="1">
                  <c:v>8.0321285140562242E-3</c:v>
                </c:pt>
                <c:pt idx="2">
                  <c:v>1.3386880856760374E-3</c:v>
                </c:pt>
                <c:pt idx="3">
                  <c:v>5.3547523427041497E-3</c:v>
                </c:pt>
                <c:pt idx="4">
                  <c:v>1.3386880856760374E-3</c:v>
                </c:pt>
                <c:pt idx="5">
                  <c:v>2.6773761713520749E-3</c:v>
                </c:pt>
                <c:pt idx="6">
                  <c:v>0</c:v>
                </c:pt>
                <c:pt idx="7">
                  <c:v>4.0160642570281121E-3</c:v>
                </c:pt>
                <c:pt idx="8">
                  <c:v>2.9451137884872823E-2</c:v>
                </c:pt>
                <c:pt idx="9">
                  <c:v>1.3386880856760374E-3</c:v>
                </c:pt>
                <c:pt idx="10">
                  <c:v>0</c:v>
                </c:pt>
                <c:pt idx="11">
                  <c:v>8.0321285140562242E-3</c:v>
                </c:pt>
                <c:pt idx="12">
                  <c:v>0</c:v>
                </c:pt>
                <c:pt idx="13">
                  <c:v>9.3708165997322627E-3</c:v>
                </c:pt>
                <c:pt idx="14">
                  <c:v>6.6934404283801874E-3</c:v>
                </c:pt>
                <c:pt idx="15">
                  <c:v>6.6934404283801874E-3</c:v>
                </c:pt>
                <c:pt idx="16">
                  <c:v>4.0160642570281121E-3</c:v>
                </c:pt>
                <c:pt idx="17">
                  <c:v>0</c:v>
                </c:pt>
                <c:pt idx="18">
                  <c:v>1.3386880856760374E-3</c:v>
                </c:pt>
                <c:pt idx="19">
                  <c:v>2.6773761713520749E-3</c:v>
                </c:pt>
                <c:pt idx="20">
                  <c:v>0</c:v>
                </c:pt>
                <c:pt idx="21">
                  <c:v>5.3547523427041497E-3</c:v>
                </c:pt>
                <c:pt idx="22">
                  <c:v>5.3547523427041497E-3</c:v>
                </c:pt>
                <c:pt idx="23">
                  <c:v>0</c:v>
                </c:pt>
                <c:pt idx="24">
                  <c:v>1.0709504685408299E-2</c:v>
                </c:pt>
                <c:pt idx="25">
                  <c:v>0</c:v>
                </c:pt>
                <c:pt idx="26">
                  <c:v>1.3386880856760375E-2</c:v>
                </c:pt>
                <c:pt idx="27">
                  <c:v>4.0160642570281121E-3</c:v>
                </c:pt>
                <c:pt idx="28">
                  <c:v>2.6773761713520749E-3</c:v>
                </c:pt>
                <c:pt idx="29">
                  <c:v>1.3386880856760374E-3</c:v>
                </c:pt>
              </c:numCache>
            </c:numRef>
          </c:val>
        </c:ser>
        <c:ser>
          <c:idx val="2"/>
          <c:order val="2"/>
          <c:tx>
            <c:strRef>
              <c:f>'Q71'!$K$5</c:f>
              <c:strCache>
                <c:ptCount val="1"/>
                <c:pt idx="0">
                  <c:v>more than 2 years</c:v>
                </c:pt>
              </c:strCache>
            </c:strRef>
          </c:tx>
          <c:invertIfNegative val="0"/>
          <c:cat>
            <c:strRef>
              <c:f>'Q71'!$B$7:$B$36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'Q71'!$N$7:$N$36</c:f>
              <c:numCache>
                <c:formatCode>#,##0.0%</c:formatCode>
                <c:ptCount val="30"/>
                <c:pt idx="0">
                  <c:v>1.3386880856760374E-3</c:v>
                </c:pt>
                <c:pt idx="1">
                  <c:v>8.0321285140562242E-3</c:v>
                </c:pt>
                <c:pt idx="2">
                  <c:v>2.6773761713520749E-3</c:v>
                </c:pt>
                <c:pt idx="3">
                  <c:v>1.0709504685408299E-2</c:v>
                </c:pt>
                <c:pt idx="4">
                  <c:v>2.6773761713520749E-3</c:v>
                </c:pt>
                <c:pt idx="5">
                  <c:v>1.3386880856760374E-3</c:v>
                </c:pt>
                <c:pt idx="6">
                  <c:v>1.3386880856760374E-3</c:v>
                </c:pt>
                <c:pt idx="7">
                  <c:v>2.6773761713520749E-3</c:v>
                </c:pt>
                <c:pt idx="8">
                  <c:v>1.7402945113788489E-2</c:v>
                </c:pt>
                <c:pt idx="9">
                  <c:v>0</c:v>
                </c:pt>
                <c:pt idx="10">
                  <c:v>0</c:v>
                </c:pt>
                <c:pt idx="11">
                  <c:v>2.6773761713520749E-3</c:v>
                </c:pt>
                <c:pt idx="12">
                  <c:v>0</c:v>
                </c:pt>
                <c:pt idx="13">
                  <c:v>6.6934404283801874E-3</c:v>
                </c:pt>
                <c:pt idx="14">
                  <c:v>5.3547523427041497E-3</c:v>
                </c:pt>
                <c:pt idx="15">
                  <c:v>1.3386880856760374E-3</c:v>
                </c:pt>
                <c:pt idx="16">
                  <c:v>5.3547523427041497E-3</c:v>
                </c:pt>
                <c:pt idx="17">
                  <c:v>1.3386880856760374E-3</c:v>
                </c:pt>
                <c:pt idx="18">
                  <c:v>1.3386880856760374E-3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9.3708165997322627E-3</c:v>
                </c:pt>
                <c:pt idx="23">
                  <c:v>1.3386880856760374E-3</c:v>
                </c:pt>
                <c:pt idx="24">
                  <c:v>9.3708165997322627E-3</c:v>
                </c:pt>
                <c:pt idx="25">
                  <c:v>0</c:v>
                </c:pt>
                <c:pt idx="26">
                  <c:v>1.4725568942436412E-2</c:v>
                </c:pt>
                <c:pt idx="27">
                  <c:v>0</c:v>
                </c:pt>
                <c:pt idx="28">
                  <c:v>0</c:v>
                </c:pt>
                <c:pt idx="29">
                  <c:v>4.0160642570281121E-3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608576"/>
        <c:axId val="199622656"/>
      </c:barChart>
      <c:catAx>
        <c:axId val="1996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62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62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6085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75919199728988"/>
          <c:y val="0.93248237497307451"/>
          <c:w val="0.46620783851260478"/>
          <c:h val="4.19708309674769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price information in 2005 (</a:t>
            </a:r>
            <a:r>
              <a:rPr lang="en-GB" sz="1000" b="1" i="0" u="none" strike="noStrike" baseline="0"/>
              <a:t>n=</a:t>
            </a:r>
            <a:r>
              <a:rPr lang="sl-SI" sz="1000" b="1" i="0" u="none" strike="noStrike" baseline="0"/>
              <a:t>565</a:t>
            </a:r>
            <a:r>
              <a:rPr lang="en-GB"/>
              <a:t>)</a:t>
            </a:r>
          </a:p>
        </c:rich>
      </c:tx>
      <c:layout>
        <c:manualLayout>
          <c:xMode val="edge"/>
          <c:yMode val="edge"/>
          <c:x val="0.19422148844297707"/>
          <c:y val="3.1818165586444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36276083467101E-2"/>
          <c:y val="0.14772727272727301"/>
          <c:w val="0.90369181380417574"/>
          <c:h val="0.54318181818181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'Q72'!$C$250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'Q72'!$C$251:$C$273</c:f>
              <c:numCache>
                <c:formatCode>#,##0.0%</c:formatCode>
                <c:ptCount val="23"/>
                <c:pt idx="0">
                  <c:v>3.4000000000000002E-2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4.8000000000000001E-2</c:v>
                </c:pt>
                <c:pt idx="4">
                  <c:v>2E-3</c:v>
                </c:pt>
                <c:pt idx="5">
                  <c:v>4.0000000000000001E-3</c:v>
                </c:pt>
                <c:pt idx="6">
                  <c:v>1.6E-2</c:v>
                </c:pt>
                <c:pt idx="7">
                  <c:v>3.5000000000000003E-2</c:v>
                </c:pt>
                <c:pt idx="8">
                  <c:v>9.6000000000000002E-2</c:v>
                </c:pt>
                <c:pt idx="9">
                  <c:v>8.9999999999999993E-3</c:v>
                </c:pt>
                <c:pt idx="10">
                  <c:v>2.5000000000000001E-2</c:v>
                </c:pt>
                <c:pt idx="11">
                  <c:v>4.0000000000000001E-3</c:v>
                </c:pt>
                <c:pt idx="13">
                  <c:v>8.9999999999999993E-3</c:v>
                </c:pt>
                <c:pt idx="14">
                  <c:v>2E-3</c:v>
                </c:pt>
                <c:pt idx="15">
                  <c:v>1.6E-2</c:v>
                </c:pt>
                <c:pt idx="16">
                  <c:v>0</c:v>
                </c:pt>
                <c:pt idx="17">
                  <c:v>3.9E-2</c:v>
                </c:pt>
                <c:pt idx="18">
                  <c:v>2.5000000000000001E-2</c:v>
                </c:pt>
                <c:pt idx="19">
                  <c:v>1.6E-2</c:v>
                </c:pt>
                <c:pt idx="20">
                  <c:v>1.9E-2</c:v>
                </c:pt>
                <c:pt idx="21">
                  <c:v>3.9E-2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strRef>
              <c:f>'Q72'!$D$250</c:f>
              <c:strCache>
                <c:ptCount val="1"/>
                <c:pt idx="0">
                  <c:v>No 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'Q72'!$D$251:$D$273</c:f>
              <c:numCache>
                <c:formatCode>0.0%</c:formatCode>
                <c:ptCount val="23"/>
                <c:pt idx="0">
                  <c:v>6.9999999999999993E-3</c:v>
                </c:pt>
                <c:pt idx="1">
                  <c:v>1.8000000000000002E-2</c:v>
                </c:pt>
                <c:pt idx="2">
                  <c:v>5.000000000000001E-3</c:v>
                </c:pt>
                <c:pt idx="3">
                  <c:v>0.03</c:v>
                </c:pt>
                <c:pt idx="4">
                  <c:v>0.01</c:v>
                </c:pt>
                <c:pt idx="5">
                  <c:v>2.3E-2</c:v>
                </c:pt>
                <c:pt idx="6">
                  <c:v>1.3999999999999999E-2</c:v>
                </c:pt>
                <c:pt idx="7">
                  <c:v>6.9999999999999993E-3</c:v>
                </c:pt>
                <c:pt idx="8">
                  <c:v>7.6999999999999985E-2</c:v>
                </c:pt>
                <c:pt idx="9">
                  <c:v>0</c:v>
                </c:pt>
                <c:pt idx="10">
                  <c:v>2.3E-2</c:v>
                </c:pt>
                <c:pt idx="11">
                  <c:v>1.4999999999999999E-2</c:v>
                </c:pt>
                <c:pt idx="13">
                  <c:v>1.2000000000000002E-2</c:v>
                </c:pt>
                <c:pt idx="14">
                  <c:v>2E-3</c:v>
                </c:pt>
                <c:pt idx="15">
                  <c:v>2.7999999999999997E-2</c:v>
                </c:pt>
                <c:pt idx="16">
                  <c:v>5.0000000000000001E-3</c:v>
                </c:pt>
                <c:pt idx="17">
                  <c:v>2.6000000000000002E-2</c:v>
                </c:pt>
                <c:pt idx="18">
                  <c:v>4.2000000000000003E-2</c:v>
                </c:pt>
                <c:pt idx="19">
                  <c:v>1.9999999999999983E-3</c:v>
                </c:pt>
                <c:pt idx="20">
                  <c:v>8.8999999999999996E-2</c:v>
                </c:pt>
                <c:pt idx="21">
                  <c:v>9.0000000000000011E-3</c:v>
                </c:pt>
                <c:pt idx="22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1978624"/>
        <c:axId val="201980160"/>
      </c:barChart>
      <c:catAx>
        <c:axId val="20197862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98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98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97862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24580609464838"/>
          <c:y val="0.92764378478664156"/>
          <c:w val="0.10818315232150474"/>
          <c:h val="4.26716141001855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dosage/ prescribing information in 2005 (n=565)</a:t>
            </a:r>
          </a:p>
        </c:rich>
      </c:tx>
      <c:layout>
        <c:manualLayout>
          <c:xMode val="edge"/>
          <c:yMode val="edge"/>
          <c:x val="0.12019241967744386"/>
          <c:y val="3.1746122643760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18064087014423E-2"/>
          <c:y val="0.14739261663968728"/>
          <c:w val="0.90384756837121949"/>
          <c:h val="0.54421889220807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'Q72'!$C$319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'Q72'!$C$320:$C$342</c:f>
              <c:numCache>
                <c:formatCode>#,##0.0%</c:formatCode>
                <c:ptCount val="23"/>
                <c:pt idx="0">
                  <c:v>1.4E-2</c:v>
                </c:pt>
                <c:pt idx="1">
                  <c:v>2.1000000000000001E-2</c:v>
                </c:pt>
                <c:pt idx="2">
                  <c:v>1.0999999999999999E-2</c:v>
                </c:pt>
                <c:pt idx="3">
                  <c:v>1.9E-2</c:v>
                </c:pt>
                <c:pt idx="4">
                  <c:v>5.0000000000000001E-3</c:v>
                </c:pt>
                <c:pt idx="5">
                  <c:v>4.0000000000000001E-3</c:v>
                </c:pt>
                <c:pt idx="6">
                  <c:v>1.2E-2</c:v>
                </c:pt>
                <c:pt idx="7">
                  <c:v>3.5000000000000003E-2</c:v>
                </c:pt>
                <c:pt idx="8">
                  <c:v>8.5000000000000006E-2</c:v>
                </c:pt>
                <c:pt idx="9">
                  <c:v>5.0000000000000001E-3</c:v>
                </c:pt>
                <c:pt idx="10">
                  <c:v>1.4E-2</c:v>
                </c:pt>
                <c:pt idx="11">
                  <c:v>1.7999999999999999E-2</c:v>
                </c:pt>
                <c:pt idx="13">
                  <c:v>1.0999999999999999E-2</c:v>
                </c:pt>
                <c:pt idx="14">
                  <c:v>2E-3</c:v>
                </c:pt>
                <c:pt idx="15">
                  <c:v>3.6999999999999998E-2</c:v>
                </c:pt>
                <c:pt idx="16">
                  <c:v>0</c:v>
                </c:pt>
                <c:pt idx="17">
                  <c:v>6.2E-2</c:v>
                </c:pt>
                <c:pt idx="18">
                  <c:v>1.6E-2</c:v>
                </c:pt>
                <c:pt idx="19">
                  <c:v>7.0000000000000001E-3</c:v>
                </c:pt>
                <c:pt idx="20">
                  <c:v>9.1999999999999998E-2</c:v>
                </c:pt>
                <c:pt idx="21">
                  <c:v>3.4000000000000002E-2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strRef>
              <c:f>'Q72'!$D$319</c:f>
              <c:strCache>
                <c:ptCount val="1"/>
                <c:pt idx="0">
                  <c:v>No 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'Q72'!$D$320:$D$342</c:f>
              <c:numCache>
                <c:formatCode>0.0%</c:formatCode>
                <c:ptCount val="23"/>
                <c:pt idx="0">
                  <c:v>2.7000000000000003E-2</c:v>
                </c:pt>
                <c:pt idx="1">
                  <c:v>4.0000000000000001E-3</c:v>
                </c:pt>
                <c:pt idx="2">
                  <c:v>3.0000000000000009E-3</c:v>
                </c:pt>
                <c:pt idx="3">
                  <c:v>5.8999999999999997E-2</c:v>
                </c:pt>
                <c:pt idx="4">
                  <c:v>7.0000000000000001E-3</c:v>
                </c:pt>
                <c:pt idx="5">
                  <c:v>2.3E-2</c:v>
                </c:pt>
                <c:pt idx="6">
                  <c:v>1.7999999999999999E-2</c:v>
                </c:pt>
                <c:pt idx="7">
                  <c:v>6.9999999999999993E-3</c:v>
                </c:pt>
                <c:pt idx="8">
                  <c:v>8.7999999999999981E-2</c:v>
                </c:pt>
                <c:pt idx="9">
                  <c:v>3.9999999999999992E-3</c:v>
                </c:pt>
                <c:pt idx="10">
                  <c:v>3.4000000000000002E-2</c:v>
                </c:pt>
                <c:pt idx="11">
                  <c:v>1.0000000000000009E-3</c:v>
                </c:pt>
                <c:pt idx="13">
                  <c:v>1.0000000000000002E-2</c:v>
                </c:pt>
                <c:pt idx="14">
                  <c:v>2E-3</c:v>
                </c:pt>
                <c:pt idx="15">
                  <c:v>6.9999999999999993E-3</c:v>
                </c:pt>
                <c:pt idx="16">
                  <c:v>5.0000000000000001E-3</c:v>
                </c:pt>
                <c:pt idx="17">
                  <c:v>3.0000000000000027E-3</c:v>
                </c:pt>
                <c:pt idx="18">
                  <c:v>5.1000000000000004E-2</c:v>
                </c:pt>
                <c:pt idx="19">
                  <c:v>1.0999999999999999E-2</c:v>
                </c:pt>
                <c:pt idx="20">
                  <c:v>1.6E-2</c:v>
                </c:pt>
                <c:pt idx="21">
                  <c:v>1.3999999999999999E-2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009600"/>
        <c:axId val="202015488"/>
      </c:barChart>
      <c:catAx>
        <c:axId val="20200960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1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1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0960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3477904399404"/>
          <c:y val="0.93110102468849965"/>
          <c:w val="0.10788396314720992"/>
          <c:h val="4.28306471356709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hospital drug use policies in 2005 (n=565)</a:t>
            </a:r>
          </a:p>
        </c:rich>
      </c:tx>
      <c:layout>
        <c:manualLayout>
          <c:xMode val="edge"/>
          <c:yMode val="edge"/>
          <c:x val="0.15360018199972211"/>
          <c:y val="3.167420814479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00057500044919E-2"/>
          <c:y val="0.14705898598675451"/>
          <c:w val="0.90400070625055173"/>
          <c:h val="0.545249471120121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'Q72'!$C$388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'Q72'!$C$389:$C$411</c:f>
              <c:numCache>
                <c:formatCode>#,##0.0%</c:formatCode>
                <c:ptCount val="23"/>
                <c:pt idx="0">
                  <c:v>2.3E-2</c:v>
                </c:pt>
                <c:pt idx="1">
                  <c:v>1.7999999999999999E-2</c:v>
                </c:pt>
                <c:pt idx="2">
                  <c:v>8.9999999999999993E-3</c:v>
                </c:pt>
                <c:pt idx="3">
                  <c:v>0.05</c:v>
                </c:pt>
                <c:pt idx="4">
                  <c:v>1.2E-2</c:v>
                </c:pt>
                <c:pt idx="5">
                  <c:v>2.3E-2</c:v>
                </c:pt>
                <c:pt idx="6">
                  <c:v>2.8000000000000001E-2</c:v>
                </c:pt>
                <c:pt idx="7">
                  <c:v>2.7E-2</c:v>
                </c:pt>
                <c:pt idx="8">
                  <c:v>0.10100000000000001</c:v>
                </c:pt>
                <c:pt idx="9">
                  <c:v>5.0000000000000001E-3</c:v>
                </c:pt>
                <c:pt idx="10">
                  <c:v>2.5000000000000001E-2</c:v>
                </c:pt>
                <c:pt idx="11">
                  <c:v>1.7999999999999999E-2</c:v>
                </c:pt>
                <c:pt idx="13">
                  <c:v>1.6E-2</c:v>
                </c:pt>
                <c:pt idx="14">
                  <c:v>2E-3</c:v>
                </c:pt>
                <c:pt idx="15">
                  <c:v>3.9E-2</c:v>
                </c:pt>
                <c:pt idx="16">
                  <c:v>5.0000000000000001E-3</c:v>
                </c:pt>
                <c:pt idx="17">
                  <c:v>2.8000000000000001E-2</c:v>
                </c:pt>
                <c:pt idx="18">
                  <c:v>3.2000000000000001E-2</c:v>
                </c:pt>
                <c:pt idx="19">
                  <c:v>4.0000000000000001E-3</c:v>
                </c:pt>
                <c:pt idx="20">
                  <c:v>8.7999999999999995E-2</c:v>
                </c:pt>
                <c:pt idx="21">
                  <c:v>0.03</c:v>
                </c:pt>
                <c:pt idx="22">
                  <c:v>1.4E-2</c:v>
                </c:pt>
              </c:numCache>
            </c:numRef>
          </c:val>
        </c:ser>
        <c:ser>
          <c:idx val="1"/>
          <c:order val="1"/>
          <c:tx>
            <c:strRef>
              <c:f>'Q72'!$D$388</c:f>
              <c:strCache>
                <c:ptCount val="1"/>
                <c:pt idx="0">
                  <c:v>No 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'Q72'!$D$389:$D$411</c:f>
              <c:numCache>
                <c:formatCode>0.0%</c:formatCode>
                <c:ptCount val="23"/>
                <c:pt idx="0">
                  <c:v>1.8000000000000002E-2</c:v>
                </c:pt>
                <c:pt idx="1">
                  <c:v>7.0000000000000027E-3</c:v>
                </c:pt>
                <c:pt idx="2">
                  <c:v>5.000000000000001E-3</c:v>
                </c:pt>
                <c:pt idx="3">
                  <c:v>2.7999999999999997E-2</c:v>
                </c:pt>
                <c:pt idx="4">
                  <c:v>0</c:v>
                </c:pt>
                <c:pt idx="5">
                  <c:v>4.0000000000000001E-3</c:v>
                </c:pt>
                <c:pt idx="6">
                  <c:v>1.9999999999999983E-3</c:v>
                </c:pt>
                <c:pt idx="7">
                  <c:v>1.5000000000000003E-2</c:v>
                </c:pt>
                <c:pt idx="8">
                  <c:v>7.1999999999999981E-2</c:v>
                </c:pt>
                <c:pt idx="9">
                  <c:v>3.9999999999999992E-3</c:v>
                </c:pt>
                <c:pt idx="10">
                  <c:v>2.3E-2</c:v>
                </c:pt>
                <c:pt idx="11">
                  <c:v>1.0000000000000009E-3</c:v>
                </c:pt>
                <c:pt idx="13">
                  <c:v>5.000000000000001E-3</c:v>
                </c:pt>
                <c:pt idx="14">
                  <c:v>2E-3</c:v>
                </c:pt>
                <c:pt idx="15">
                  <c:v>4.9999999999999975E-3</c:v>
                </c:pt>
                <c:pt idx="16">
                  <c:v>0</c:v>
                </c:pt>
                <c:pt idx="17">
                  <c:v>3.7000000000000005E-2</c:v>
                </c:pt>
                <c:pt idx="18">
                  <c:v>3.5000000000000003E-2</c:v>
                </c:pt>
                <c:pt idx="19">
                  <c:v>1.3999999999999999E-2</c:v>
                </c:pt>
                <c:pt idx="20">
                  <c:v>2.0000000000000004E-2</c:v>
                </c:pt>
                <c:pt idx="21">
                  <c:v>1.8000000000000002E-2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089984"/>
        <c:axId val="202091520"/>
      </c:barChart>
      <c:catAx>
        <c:axId val="20208998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9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9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8998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70796247107149"/>
          <c:y val="0.93148190261587849"/>
          <c:w val="0.1243096018578999"/>
          <c:h val="5.18518752947207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local bacterial sensitivity to antibiotics in 2005 (n=565)</a:t>
            </a:r>
          </a:p>
        </c:rich>
      </c:tx>
      <c:layout>
        <c:manualLayout>
          <c:xMode val="edge"/>
          <c:yMode val="edge"/>
          <c:x val="0.12779544383875091"/>
          <c:y val="3.1602712556858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428115016096E-2"/>
          <c:y val="0.18510158013544045"/>
          <c:w val="0.90415335463258784"/>
          <c:h val="0.50790067720090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'Q72'!$C$458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'Q72'!$B$459:$B$481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'Q72'!$C$459:$C$481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4.0000000000000001E-3</c:v>
                </c:pt>
                <c:pt idx="4">
                  <c:v>0</c:v>
                </c:pt>
                <c:pt idx="5">
                  <c:v>2E-3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2.5000000000000001E-2</c:v>
                </c:pt>
                <c:pt idx="9">
                  <c:v>2E-3</c:v>
                </c:pt>
                <c:pt idx="10">
                  <c:v>1.0999999999999999E-2</c:v>
                </c:pt>
                <c:pt idx="11">
                  <c:v>4.0000000000000001E-3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1.0999999999999999E-2</c:v>
                </c:pt>
                <c:pt idx="16">
                  <c:v>0</c:v>
                </c:pt>
                <c:pt idx="17">
                  <c:v>5.0000000000000001E-3</c:v>
                </c:pt>
                <c:pt idx="18">
                  <c:v>4.0000000000000001E-3</c:v>
                </c:pt>
                <c:pt idx="19">
                  <c:v>0</c:v>
                </c:pt>
                <c:pt idx="20">
                  <c:v>2E-3</c:v>
                </c:pt>
                <c:pt idx="21">
                  <c:v>2E-3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'Q72'!$D$458</c:f>
              <c:strCache>
                <c:ptCount val="1"/>
                <c:pt idx="0">
                  <c:v>No 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'Q72'!$B$459:$B$481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'Q72'!$D$459:$D$481</c:f>
              <c:numCache>
                <c:formatCode>0.0%</c:formatCode>
                <c:ptCount val="23"/>
                <c:pt idx="0">
                  <c:v>3.7000000000000005E-2</c:v>
                </c:pt>
                <c:pt idx="1">
                  <c:v>0.02</c:v>
                </c:pt>
                <c:pt idx="2">
                  <c:v>9.0000000000000011E-3</c:v>
                </c:pt>
                <c:pt idx="3">
                  <c:v>7.3999999999999996E-2</c:v>
                </c:pt>
                <c:pt idx="4">
                  <c:v>1.2E-2</c:v>
                </c:pt>
                <c:pt idx="5">
                  <c:v>2.5000000000000001E-2</c:v>
                </c:pt>
                <c:pt idx="6">
                  <c:v>2.7999999999999997E-2</c:v>
                </c:pt>
                <c:pt idx="7">
                  <c:v>3.8000000000000006E-2</c:v>
                </c:pt>
                <c:pt idx="8">
                  <c:v>0.14799999999999999</c:v>
                </c:pt>
                <c:pt idx="9">
                  <c:v>6.9999999999999993E-3</c:v>
                </c:pt>
                <c:pt idx="10">
                  <c:v>3.7000000000000005E-2</c:v>
                </c:pt>
                <c:pt idx="11">
                  <c:v>1.4999999999999999E-2</c:v>
                </c:pt>
                <c:pt idx="13">
                  <c:v>1.7000000000000001E-2</c:v>
                </c:pt>
                <c:pt idx="14">
                  <c:v>4.0000000000000001E-3</c:v>
                </c:pt>
                <c:pt idx="15">
                  <c:v>3.3000000000000002E-2</c:v>
                </c:pt>
                <c:pt idx="16">
                  <c:v>5.0000000000000001E-3</c:v>
                </c:pt>
                <c:pt idx="17">
                  <c:v>6.0000000000000005E-2</c:v>
                </c:pt>
                <c:pt idx="18">
                  <c:v>6.3E-2</c:v>
                </c:pt>
                <c:pt idx="19">
                  <c:v>1.7999999999999999E-2</c:v>
                </c:pt>
                <c:pt idx="20">
                  <c:v>0.106</c:v>
                </c:pt>
                <c:pt idx="21">
                  <c:v>4.5999999999999999E-2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231232"/>
        <c:axId val="203232768"/>
      </c:barChart>
      <c:catAx>
        <c:axId val="20323123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3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3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3123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04266870178205"/>
          <c:y val="0.90373968428225326"/>
          <c:w val="0.57162668994639321"/>
          <c:h val="6.2962991429304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antibiotic prescribing protocols for surgical prophylaxis in 2005 (n=565)</a:t>
            </a:r>
          </a:p>
        </c:rich>
      </c:tx>
      <c:layout>
        <c:manualLayout>
          <c:xMode val="edge"/>
          <c:yMode val="edge"/>
          <c:x val="0.14513587401574787"/>
          <c:y val="3.15315315315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5345527663869E-2"/>
          <c:y val="0.18468509089309504"/>
          <c:w val="0.90430762856924807"/>
          <c:h val="0.509010128559017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'Q72'!$C$529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'Q72'!$B$530:$B$552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'Q72'!$C$530:$C$552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1.2E-2</c:v>
                </c:pt>
                <c:pt idx="2">
                  <c:v>5.0000000000000001E-3</c:v>
                </c:pt>
                <c:pt idx="3">
                  <c:v>1.0999999999999999E-2</c:v>
                </c:pt>
                <c:pt idx="4">
                  <c:v>2E-3</c:v>
                </c:pt>
                <c:pt idx="5">
                  <c:v>4.0000000000000001E-3</c:v>
                </c:pt>
                <c:pt idx="6">
                  <c:v>7.0000000000000001E-3</c:v>
                </c:pt>
                <c:pt idx="7">
                  <c:v>1.0999999999999999E-2</c:v>
                </c:pt>
                <c:pt idx="8">
                  <c:v>3.5000000000000003E-2</c:v>
                </c:pt>
                <c:pt idx="9">
                  <c:v>2E-3</c:v>
                </c:pt>
                <c:pt idx="10">
                  <c:v>1.9E-2</c:v>
                </c:pt>
                <c:pt idx="11">
                  <c:v>1.6E-2</c:v>
                </c:pt>
                <c:pt idx="13">
                  <c:v>5.0000000000000001E-3</c:v>
                </c:pt>
                <c:pt idx="14">
                  <c:v>2E-3</c:v>
                </c:pt>
                <c:pt idx="15">
                  <c:v>3.5000000000000003E-2</c:v>
                </c:pt>
                <c:pt idx="16">
                  <c:v>2E-3</c:v>
                </c:pt>
                <c:pt idx="17">
                  <c:v>1.9E-2</c:v>
                </c:pt>
                <c:pt idx="18">
                  <c:v>2.5000000000000001E-2</c:v>
                </c:pt>
                <c:pt idx="19">
                  <c:v>4.0000000000000001E-3</c:v>
                </c:pt>
                <c:pt idx="20">
                  <c:v>2.3E-2</c:v>
                </c:pt>
                <c:pt idx="21">
                  <c:v>2E-3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strRef>
              <c:f>'Q72'!$D$529</c:f>
              <c:strCache>
                <c:ptCount val="1"/>
                <c:pt idx="0">
                  <c:v>No 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'Q72'!$B$530:$B$552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'Q72'!$D$530:$D$552</c:f>
              <c:numCache>
                <c:formatCode>0.0%</c:formatCode>
                <c:ptCount val="23"/>
                <c:pt idx="0">
                  <c:v>3.6000000000000004E-2</c:v>
                </c:pt>
                <c:pt idx="1">
                  <c:v>1.3000000000000001E-2</c:v>
                </c:pt>
                <c:pt idx="2">
                  <c:v>9.0000000000000011E-3</c:v>
                </c:pt>
                <c:pt idx="3">
                  <c:v>6.7000000000000004E-2</c:v>
                </c:pt>
                <c:pt idx="4">
                  <c:v>0.01</c:v>
                </c:pt>
                <c:pt idx="5">
                  <c:v>2.3E-2</c:v>
                </c:pt>
                <c:pt idx="6">
                  <c:v>2.3E-2</c:v>
                </c:pt>
                <c:pt idx="7">
                  <c:v>3.1000000000000003E-2</c:v>
                </c:pt>
                <c:pt idx="8">
                  <c:v>0.13799999999999998</c:v>
                </c:pt>
                <c:pt idx="9">
                  <c:v>6.9999999999999993E-3</c:v>
                </c:pt>
                <c:pt idx="10">
                  <c:v>2.9000000000000001E-2</c:v>
                </c:pt>
                <c:pt idx="11">
                  <c:v>2.9999999999999992E-3</c:v>
                </c:pt>
                <c:pt idx="13">
                  <c:v>1.6E-2</c:v>
                </c:pt>
                <c:pt idx="14">
                  <c:v>2E-3</c:v>
                </c:pt>
                <c:pt idx="15">
                  <c:v>8.9999999999999941E-3</c:v>
                </c:pt>
                <c:pt idx="16">
                  <c:v>3.0000000000000001E-3</c:v>
                </c:pt>
                <c:pt idx="17">
                  <c:v>4.5999999999999999E-2</c:v>
                </c:pt>
                <c:pt idx="18">
                  <c:v>4.2000000000000003E-2</c:v>
                </c:pt>
                <c:pt idx="19">
                  <c:v>1.3999999999999999E-2</c:v>
                </c:pt>
                <c:pt idx="20">
                  <c:v>8.4999999999999992E-2</c:v>
                </c:pt>
                <c:pt idx="21">
                  <c:v>4.5999999999999999E-2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802688"/>
        <c:axId val="204808576"/>
      </c:barChart>
      <c:catAx>
        <c:axId val="2048026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0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0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026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24730910929739"/>
          <c:y val="0.91307558112122156"/>
          <c:w val="0.57083916049864469"/>
          <c:h val="6.2730712076283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antibiotic prescribing protocols for treatment of infections in 2005 (n=565)</a:t>
            </a:r>
          </a:p>
        </c:rich>
      </c:tx>
      <c:layout>
        <c:manualLayout>
          <c:xMode val="edge"/>
          <c:yMode val="edge"/>
          <c:x val="0.12261159048409682"/>
          <c:y val="3.14606741573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48464595305499E-2"/>
          <c:y val="0.18426986511352841"/>
          <c:w val="0.90445930195942437"/>
          <c:h val="0.510112919277693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'Q72'!$C$597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'Q72'!$B$598:$B$620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'Q72'!$C$598:$C$620</c:f>
              <c:numCache>
                <c:formatCode>#,##0.0%</c:formatCode>
                <c:ptCount val="23"/>
                <c:pt idx="0">
                  <c:v>8.9999999999999993E-3</c:v>
                </c:pt>
                <c:pt idx="1">
                  <c:v>1.2E-2</c:v>
                </c:pt>
                <c:pt idx="2">
                  <c:v>1.0999999999999999E-2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7.0000000000000001E-3</c:v>
                </c:pt>
                <c:pt idx="7">
                  <c:v>1.2E-2</c:v>
                </c:pt>
                <c:pt idx="8">
                  <c:v>4.3999999999999997E-2</c:v>
                </c:pt>
                <c:pt idx="9">
                  <c:v>2E-3</c:v>
                </c:pt>
                <c:pt idx="10">
                  <c:v>1.6E-2</c:v>
                </c:pt>
                <c:pt idx="11">
                  <c:v>1.6E-2</c:v>
                </c:pt>
                <c:pt idx="13">
                  <c:v>5.0000000000000001E-3</c:v>
                </c:pt>
                <c:pt idx="14">
                  <c:v>2E-3</c:v>
                </c:pt>
                <c:pt idx="15">
                  <c:v>3.5000000000000003E-2</c:v>
                </c:pt>
                <c:pt idx="16">
                  <c:v>2E-3</c:v>
                </c:pt>
                <c:pt idx="17">
                  <c:v>2.3E-2</c:v>
                </c:pt>
                <c:pt idx="18">
                  <c:v>3.5000000000000003E-2</c:v>
                </c:pt>
                <c:pt idx="19">
                  <c:v>5.0000000000000001E-3</c:v>
                </c:pt>
                <c:pt idx="20">
                  <c:v>1.9E-2</c:v>
                </c:pt>
                <c:pt idx="21">
                  <c:v>2E-3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strRef>
              <c:f>'Q72'!$D$597</c:f>
              <c:strCache>
                <c:ptCount val="1"/>
                <c:pt idx="0">
                  <c:v>No 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'Q72'!$B$598:$B$620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'Q72'!$D$598:$D$620</c:f>
              <c:numCache>
                <c:formatCode>0.0%</c:formatCode>
                <c:ptCount val="23"/>
                <c:pt idx="0">
                  <c:v>3.2000000000000001E-2</c:v>
                </c:pt>
                <c:pt idx="1">
                  <c:v>1.3000000000000001E-2</c:v>
                </c:pt>
                <c:pt idx="2">
                  <c:v>3.0000000000000009E-3</c:v>
                </c:pt>
                <c:pt idx="3">
                  <c:v>7.3999999999999996E-2</c:v>
                </c:pt>
                <c:pt idx="4">
                  <c:v>8.0000000000000002E-3</c:v>
                </c:pt>
                <c:pt idx="5">
                  <c:v>2.3E-2</c:v>
                </c:pt>
                <c:pt idx="6">
                  <c:v>2.3E-2</c:v>
                </c:pt>
                <c:pt idx="7">
                  <c:v>3.0000000000000002E-2</c:v>
                </c:pt>
                <c:pt idx="8">
                  <c:v>0.129</c:v>
                </c:pt>
                <c:pt idx="9">
                  <c:v>6.9999999999999993E-3</c:v>
                </c:pt>
                <c:pt idx="10">
                  <c:v>3.2000000000000001E-2</c:v>
                </c:pt>
                <c:pt idx="11">
                  <c:v>2.9999999999999992E-3</c:v>
                </c:pt>
                <c:pt idx="13">
                  <c:v>1.6E-2</c:v>
                </c:pt>
                <c:pt idx="14">
                  <c:v>2E-3</c:v>
                </c:pt>
                <c:pt idx="15">
                  <c:v>8.9999999999999941E-3</c:v>
                </c:pt>
                <c:pt idx="16">
                  <c:v>3.0000000000000001E-3</c:v>
                </c:pt>
                <c:pt idx="17">
                  <c:v>4.2000000000000003E-2</c:v>
                </c:pt>
                <c:pt idx="18">
                  <c:v>3.2000000000000001E-2</c:v>
                </c:pt>
                <c:pt idx="19">
                  <c:v>1.2999999999999998E-2</c:v>
                </c:pt>
                <c:pt idx="20">
                  <c:v>8.8999999999999996E-2</c:v>
                </c:pt>
                <c:pt idx="21">
                  <c:v>4.5999999999999999E-2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9022208"/>
        <c:axId val="169023744"/>
      </c:barChart>
      <c:catAx>
        <c:axId val="16902220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2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2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2220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49770777049581"/>
          <c:y val="0.90725793167067492"/>
          <c:w val="0.57280248594304317"/>
          <c:h val="6.26152138999445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price information - comparison between years</a:t>
            </a:r>
          </a:p>
        </c:rich>
      </c:tx>
      <c:layout>
        <c:manualLayout>
          <c:xMode val="edge"/>
          <c:yMode val="edge"/>
          <c:x val="0.17158960615155172"/>
          <c:y val="3.0373757865419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36528020240024E-2"/>
          <c:y val="0.15186915887850488"/>
          <c:w val="0.90717424178951545"/>
          <c:h val="0.53037383177570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'Q72'!$C$630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'Q72'!$B$631:$B$660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'Q72'!$C$631:$C$660</c:f>
              <c:numCache>
                <c:formatCode>0.0%</c:formatCode>
                <c:ptCount val="30"/>
                <c:pt idx="0">
                  <c:v>0.61290322580645162</c:v>
                </c:pt>
                <c:pt idx="1">
                  <c:v>0.5714285714285714</c:v>
                </c:pt>
                <c:pt idx="2">
                  <c:v>0.6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0.68571428571428572</c:v>
                </c:pt>
                <c:pt idx="6">
                  <c:v>0</c:v>
                </c:pt>
                <c:pt idx="7">
                  <c:v>6.6666666666666666E-2</c:v>
                </c:pt>
                <c:pt idx="8">
                  <c:v>0.41666666666666669</c:v>
                </c:pt>
                <c:pt idx="9">
                  <c:v>0.6</c:v>
                </c:pt>
                <c:pt idx="10">
                  <c:v>0</c:v>
                </c:pt>
                <c:pt idx="11">
                  <c:v>0.48958333333333331</c:v>
                </c:pt>
                <c:pt idx="12">
                  <c:v>1</c:v>
                </c:pt>
                <c:pt idx="13">
                  <c:v>0.54545454545454541</c:v>
                </c:pt>
                <c:pt idx="14">
                  <c:v>0.2</c:v>
                </c:pt>
                <c:pt idx="15">
                  <c:v>0.27927927927927926</c:v>
                </c:pt>
                <c:pt idx="16">
                  <c:v>0.21739130434782608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0.1111111111111111</c:v>
                </c:pt>
                <c:pt idx="21">
                  <c:v>0.66666666666666663</c:v>
                </c:pt>
                <c:pt idx="22">
                  <c:v>0.33333333333333331</c:v>
                </c:pt>
                <c:pt idx="23">
                  <c:v>0.7</c:v>
                </c:pt>
                <c:pt idx="24">
                  <c:v>0.2</c:v>
                </c:pt>
                <c:pt idx="25">
                  <c:v>0.83333333333333337</c:v>
                </c:pt>
                <c:pt idx="26">
                  <c:v>0.21052631578947367</c:v>
                </c:pt>
                <c:pt idx="27">
                  <c:v>0.4</c:v>
                </c:pt>
                <c:pt idx="28">
                  <c:v>0.88235294117647056</c:v>
                </c:pt>
                <c:pt idx="29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'Q72'!$D$630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'Q72'!$B$631:$B$660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'Q72'!$D$631:$D$660</c:f>
              <c:numCache>
                <c:formatCode>#,##0.0%</c:formatCode>
                <c:ptCount val="30"/>
                <c:pt idx="0">
                  <c:v>0.82599999999999996</c:v>
                </c:pt>
                <c:pt idx="1">
                  <c:v>0.28599999999999998</c:v>
                </c:pt>
                <c:pt idx="4">
                  <c:v>0.625</c:v>
                </c:pt>
                <c:pt idx="5">
                  <c:v>0.61399999999999999</c:v>
                </c:pt>
                <c:pt idx="6">
                  <c:v>0.14299999999999999</c:v>
                </c:pt>
                <c:pt idx="7">
                  <c:v>0.13300000000000001</c:v>
                </c:pt>
                <c:pt idx="8">
                  <c:v>0.52900000000000003</c:v>
                </c:pt>
                <c:pt idx="9">
                  <c:v>0.83299999999999996</c:v>
                </c:pt>
                <c:pt idx="11">
                  <c:v>0.55100000000000005</c:v>
                </c:pt>
                <c:pt idx="12">
                  <c:v>1</c:v>
                </c:pt>
                <c:pt idx="13">
                  <c:v>0.51900000000000002</c:v>
                </c:pt>
                <c:pt idx="14">
                  <c:v>0.182</c:v>
                </c:pt>
                <c:pt idx="17">
                  <c:v>0.41699999999999998</c:v>
                </c:pt>
                <c:pt idx="18">
                  <c:v>0.5</c:v>
                </c:pt>
                <c:pt idx="19">
                  <c:v>0.36</c:v>
                </c:pt>
                <c:pt idx="20">
                  <c:v>0</c:v>
                </c:pt>
                <c:pt idx="21">
                  <c:v>0.59499999999999997</c:v>
                </c:pt>
                <c:pt idx="24">
                  <c:v>0.36799999999999999</c:v>
                </c:pt>
                <c:pt idx="25">
                  <c:v>0.9</c:v>
                </c:pt>
                <c:pt idx="26">
                  <c:v>0.18</c:v>
                </c:pt>
                <c:pt idx="28">
                  <c:v>0.81499999999999995</c:v>
                </c:pt>
                <c:pt idx="29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'Q72'!$E$630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'Q72'!$B$631:$B$660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'Q72'!$E$631:$E$660</c:f>
              <c:numCache>
                <c:formatCode>0.0%</c:formatCode>
                <c:ptCount val="30"/>
                <c:pt idx="0">
                  <c:v>0.69230769230769229</c:v>
                </c:pt>
                <c:pt idx="1">
                  <c:v>0.15625</c:v>
                </c:pt>
                <c:pt idx="6">
                  <c:v>0</c:v>
                </c:pt>
                <c:pt idx="8">
                  <c:v>0.46511627906976744</c:v>
                </c:pt>
                <c:pt idx="9">
                  <c:v>0.72131147540983609</c:v>
                </c:pt>
                <c:pt idx="11">
                  <c:v>0.41333333333333333</c:v>
                </c:pt>
                <c:pt idx="13">
                  <c:v>0.83783783783783794</c:v>
                </c:pt>
                <c:pt idx="19">
                  <c:v>0.43181818181818182</c:v>
                </c:pt>
                <c:pt idx="20">
                  <c:v>0.27777777777777779</c:v>
                </c:pt>
                <c:pt idx="24">
                  <c:v>0.37142857142857144</c:v>
                </c:pt>
                <c:pt idx="25">
                  <c:v>0.77777777777777768</c:v>
                </c:pt>
                <c:pt idx="26">
                  <c:v>0.24590163934426229</c:v>
                </c:pt>
                <c:pt idx="28">
                  <c:v>0.81818181818181812</c:v>
                </c:pt>
                <c:pt idx="29">
                  <c:v>0.15789473684210525</c:v>
                </c:pt>
              </c:numCache>
            </c:numRef>
          </c:val>
        </c:ser>
        <c:ser>
          <c:idx val="3"/>
          <c:order val="3"/>
          <c:tx>
            <c:strRef>
              <c:f>'Q72'!$F$630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val>
            <c:numRef>
              <c:f>'Q72'!$F$631:$F$662</c:f>
              <c:numCache>
                <c:formatCode>0.0%</c:formatCode>
                <c:ptCount val="32"/>
                <c:pt idx="0">
                  <c:v>0.55600000000000005</c:v>
                </c:pt>
                <c:pt idx="1">
                  <c:v>7.4999999999999997E-2</c:v>
                </c:pt>
                <c:pt idx="6">
                  <c:v>0.222</c:v>
                </c:pt>
                <c:pt idx="8">
                  <c:v>0.39100000000000001</c:v>
                </c:pt>
                <c:pt idx="9">
                  <c:v>0.375</c:v>
                </c:pt>
                <c:pt idx="11">
                  <c:v>0.25</c:v>
                </c:pt>
                <c:pt idx="13">
                  <c:v>0.25900000000000001</c:v>
                </c:pt>
                <c:pt idx="19">
                  <c:v>0.25</c:v>
                </c:pt>
                <c:pt idx="20">
                  <c:v>0.33</c:v>
                </c:pt>
                <c:pt idx="24">
                  <c:v>1</c:v>
                </c:pt>
                <c:pt idx="27">
                  <c:v>0.08</c:v>
                </c:pt>
                <c:pt idx="28">
                  <c:v>9.6000000000000002E-2</c:v>
                </c:pt>
                <c:pt idx="29">
                  <c:v>0.26899999999999996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059456"/>
        <c:axId val="169060992"/>
      </c:barChart>
      <c:catAx>
        <c:axId val="1690594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609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594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392659745425077"/>
          <c:y val="0.90115593974666142"/>
          <c:w val="0.25628337629903086"/>
          <c:h val="7.92788428620335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dosage/ prescribing information - comparison between years</a:t>
            </a:r>
          </a:p>
        </c:rich>
      </c:tx>
      <c:layout>
        <c:manualLayout>
          <c:xMode val="edge"/>
          <c:yMode val="edge"/>
          <c:x val="0.10674157303370797"/>
          <c:y val="3.0373757865419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33757950863407E-2"/>
          <c:y val="0.15186915887850488"/>
          <c:w val="0.90730399300495457"/>
          <c:h val="0.53037383177570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'Q72'!$C$666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'Q72'!$B$667:$B$696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'Q72'!$C$667:$C$696</c:f>
              <c:numCache>
                <c:formatCode>0.0%</c:formatCode>
                <c:ptCount val="30"/>
                <c:pt idx="0">
                  <c:v>0.29032258064516131</c:v>
                </c:pt>
                <c:pt idx="1">
                  <c:v>0.7142857142857143</c:v>
                </c:pt>
                <c:pt idx="2">
                  <c:v>0.4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0.11428571428571428</c:v>
                </c:pt>
                <c:pt idx="6">
                  <c:v>0.2</c:v>
                </c:pt>
                <c:pt idx="7">
                  <c:v>0</c:v>
                </c:pt>
                <c:pt idx="8">
                  <c:v>5.5555555555555552E-2</c:v>
                </c:pt>
                <c:pt idx="9">
                  <c:v>0.8666666666666667</c:v>
                </c:pt>
                <c:pt idx="10">
                  <c:v>0</c:v>
                </c:pt>
                <c:pt idx="11">
                  <c:v>0.52083333333333337</c:v>
                </c:pt>
                <c:pt idx="12">
                  <c:v>0.9</c:v>
                </c:pt>
                <c:pt idx="13">
                  <c:v>0.42424242424242425</c:v>
                </c:pt>
                <c:pt idx="14">
                  <c:v>0.7</c:v>
                </c:pt>
                <c:pt idx="15">
                  <c:v>0.69369369369369371</c:v>
                </c:pt>
                <c:pt idx="16">
                  <c:v>0.69565217391304346</c:v>
                </c:pt>
                <c:pt idx="17">
                  <c:v>0</c:v>
                </c:pt>
                <c:pt idx="18">
                  <c:v>0.2</c:v>
                </c:pt>
                <c:pt idx="19">
                  <c:v>0.7142857142857143</c:v>
                </c:pt>
                <c:pt idx="20">
                  <c:v>0.1111111111111111</c:v>
                </c:pt>
                <c:pt idx="21">
                  <c:v>0.76923076923076927</c:v>
                </c:pt>
                <c:pt idx="22">
                  <c:v>0.80952380952380953</c:v>
                </c:pt>
                <c:pt idx="23">
                  <c:v>0.7</c:v>
                </c:pt>
                <c:pt idx="24">
                  <c:v>0.15555555555555556</c:v>
                </c:pt>
                <c:pt idx="25">
                  <c:v>0.16666666666666666</c:v>
                </c:pt>
                <c:pt idx="26">
                  <c:v>0.66666666666666663</c:v>
                </c:pt>
                <c:pt idx="27">
                  <c:v>0.4</c:v>
                </c:pt>
                <c:pt idx="28">
                  <c:v>0.52941176470588236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'Q72'!$D$666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'Q72'!$B$667:$B$696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'Q72'!$D$667:$D$696</c:f>
              <c:numCache>
                <c:formatCode>#,##0.0%</c:formatCode>
                <c:ptCount val="30"/>
                <c:pt idx="0">
                  <c:v>0.34799999999999998</c:v>
                </c:pt>
                <c:pt idx="1">
                  <c:v>0.85699999999999998</c:v>
                </c:pt>
                <c:pt idx="4">
                  <c:v>0.75</c:v>
                </c:pt>
                <c:pt idx="5">
                  <c:v>0.25</c:v>
                </c:pt>
                <c:pt idx="6">
                  <c:v>0.42899999999999999</c:v>
                </c:pt>
                <c:pt idx="7">
                  <c:v>0.13300000000000001</c:v>
                </c:pt>
                <c:pt idx="8">
                  <c:v>0.41199999999999998</c:v>
                </c:pt>
                <c:pt idx="9">
                  <c:v>0.83299999999999996</c:v>
                </c:pt>
                <c:pt idx="11">
                  <c:v>0.49</c:v>
                </c:pt>
                <c:pt idx="12">
                  <c:v>0.6</c:v>
                </c:pt>
                <c:pt idx="13">
                  <c:v>0.29599999999999999</c:v>
                </c:pt>
                <c:pt idx="14">
                  <c:v>0.90900000000000003</c:v>
                </c:pt>
                <c:pt idx="17">
                  <c:v>0.5</c:v>
                </c:pt>
                <c:pt idx="18">
                  <c:v>0.5</c:v>
                </c:pt>
                <c:pt idx="19">
                  <c:v>0.84</c:v>
                </c:pt>
                <c:pt idx="20">
                  <c:v>0</c:v>
                </c:pt>
                <c:pt idx="21">
                  <c:v>0.94599999999999995</c:v>
                </c:pt>
                <c:pt idx="24">
                  <c:v>0.23699999999999999</c:v>
                </c:pt>
                <c:pt idx="25">
                  <c:v>0.4</c:v>
                </c:pt>
                <c:pt idx="26">
                  <c:v>0.85199999999999998</c:v>
                </c:pt>
                <c:pt idx="28">
                  <c:v>0.70399999999999996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'Q72'!$E$666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'Q72'!$B$667:$B$696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'Q72'!$E$667:$E$696</c:f>
              <c:numCache>
                <c:formatCode>0.0%</c:formatCode>
                <c:ptCount val="30"/>
                <c:pt idx="0">
                  <c:v>0.30769230769230771</c:v>
                </c:pt>
                <c:pt idx="1">
                  <c:v>0.71875</c:v>
                </c:pt>
                <c:pt idx="6">
                  <c:v>0.5</c:v>
                </c:pt>
                <c:pt idx="8">
                  <c:v>0.72093023255813948</c:v>
                </c:pt>
                <c:pt idx="9">
                  <c:v>0.78688524590163933</c:v>
                </c:pt>
                <c:pt idx="11">
                  <c:v>0.5066666666666666</c:v>
                </c:pt>
                <c:pt idx="13">
                  <c:v>0.2162162162162162</c:v>
                </c:pt>
                <c:pt idx="19">
                  <c:v>0.79545454545454541</c:v>
                </c:pt>
                <c:pt idx="20">
                  <c:v>0.27777777777777779</c:v>
                </c:pt>
                <c:pt idx="24">
                  <c:v>0.28571428571428575</c:v>
                </c:pt>
                <c:pt idx="25">
                  <c:v>0.22222222222222221</c:v>
                </c:pt>
                <c:pt idx="26">
                  <c:v>0.88524590163934425</c:v>
                </c:pt>
                <c:pt idx="27">
                  <c:v>0.54545454545454541</c:v>
                </c:pt>
                <c:pt idx="28">
                  <c:v>0.66666666666666674</c:v>
                </c:pt>
                <c:pt idx="29">
                  <c:v>0.7192982456140351</c:v>
                </c:pt>
              </c:numCache>
            </c:numRef>
          </c:val>
        </c:ser>
        <c:ser>
          <c:idx val="3"/>
          <c:order val="3"/>
          <c:tx>
            <c:strRef>
              <c:f>'Q72'!$F$666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val>
            <c:numRef>
              <c:f>'Q72'!$F$667:$F$698</c:f>
              <c:numCache>
                <c:formatCode>0.0%</c:formatCode>
                <c:ptCount val="32"/>
                <c:pt idx="0">
                  <c:v>0.111</c:v>
                </c:pt>
                <c:pt idx="1">
                  <c:v>0.22500000000000001</c:v>
                </c:pt>
                <c:pt idx="6">
                  <c:v>0.111</c:v>
                </c:pt>
                <c:pt idx="8">
                  <c:v>0.217</c:v>
                </c:pt>
                <c:pt idx="9">
                  <c:v>0.375</c:v>
                </c:pt>
                <c:pt idx="11">
                  <c:v>0.128</c:v>
                </c:pt>
                <c:pt idx="13">
                  <c:v>7.400000000000001E-2</c:v>
                </c:pt>
                <c:pt idx="19">
                  <c:v>0.25</c:v>
                </c:pt>
                <c:pt idx="20">
                  <c:v>0.16600000000000001</c:v>
                </c:pt>
                <c:pt idx="24">
                  <c:v>0.6</c:v>
                </c:pt>
                <c:pt idx="27">
                  <c:v>0</c:v>
                </c:pt>
                <c:pt idx="28">
                  <c:v>0.129</c:v>
                </c:pt>
                <c:pt idx="29">
                  <c:v>0.42299999999999999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218048"/>
        <c:axId val="171219584"/>
      </c:barChart>
      <c:catAx>
        <c:axId val="1712180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1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219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180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2209014738549"/>
          <c:y val="0.88368401866433421"/>
          <c:w val="0.25234289824348882"/>
          <c:h val="7.92789442986293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hospital drug use policies - comparison between years</a:t>
            </a:r>
          </a:p>
        </c:rich>
      </c:tx>
      <c:layout>
        <c:manualLayout>
          <c:xMode val="edge"/>
          <c:yMode val="edge"/>
          <c:x val="0.13604488078541399"/>
          <c:y val="3.0303009509432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1276297335312E-2"/>
          <c:y val="0.15151549642040149"/>
          <c:w val="0.90743338008415042"/>
          <c:h val="0.53146974129002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'Q72'!$C$702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'Q72'!$B$703:$B$732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'Q72'!$C$703:$C$732</c:f>
              <c:numCache>
                <c:formatCode>0.0%</c:formatCode>
                <c:ptCount val="30"/>
                <c:pt idx="0">
                  <c:v>0.29032258064516131</c:v>
                </c:pt>
                <c:pt idx="1">
                  <c:v>0.6</c:v>
                </c:pt>
                <c:pt idx="2">
                  <c:v>0.6</c:v>
                </c:pt>
                <c:pt idx="3">
                  <c:v>0.36363636363636365</c:v>
                </c:pt>
                <c:pt idx="4">
                  <c:v>0.75</c:v>
                </c:pt>
                <c:pt idx="5">
                  <c:v>0.22857142857142856</c:v>
                </c:pt>
                <c:pt idx="6">
                  <c:v>0.2</c:v>
                </c:pt>
                <c:pt idx="7">
                  <c:v>0.93333333333333335</c:v>
                </c:pt>
                <c:pt idx="8">
                  <c:v>0.27777777777777779</c:v>
                </c:pt>
                <c:pt idx="9">
                  <c:v>0.93333333333333335</c:v>
                </c:pt>
                <c:pt idx="10">
                  <c:v>0</c:v>
                </c:pt>
                <c:pt idx="11">
                  <c:v>0.51041666666666663</c:v>
                </c:pt>
                <c:pt idx="12">
                  <c:v>0.9</c:v>
                </c:pt>
                <c:pt idx="13">
                  <c:v>0.72727272727272729</c:v>
                </c:pt>
                <c:pt idx="14">
                  <c:v>0.8</c:v>
                </c:pt>
                <c:pt idx="15">
                  <c:v>0.5495495495495496</c:v>
                </c:pt>
                <c:pt idx="16">
                  <c:v>0.65217391304347827</c:v>
                </c:pt>
                <c:pt idx="17">
                  <c:v>1</c:v>
                </c:pt>
                <c:pt idx="18">
                  <c:v>0</c:v>
                </c:pt>
                <c:pt idx="19">
                  <c:v>0.8571428571428571</c:v>
                </c:pt>
                <c:pt idx="20">
                  <c:v>0.77777777777777779</c:v>
                </c:pt>
                <c:pt idx="21">
                  <c:v>0.69230769230769229</c:v>
                </c:pt>
                <c:pt idx="22">
                  <c:v>0.66666666666666663</c:v>
                </c:pt>
                <c:pt idx="23">
                  <c:v>0.5</c:v>
                </c:pt>
                <c:pt idx="24">
                  <c:v>0.51111111111111107</c:v>
                </c:pt>
                <c:pt idx="25">
                  <c:v>0.5</c:v>
                </c:pt>
                <c:pt idx="26">
                  <c:v>0.77192982456140347</c:v>
                </c:pt>
                <c:pt idx="27">
                  <c:v>0.5</c:v>
                </c:pt>
                <c:pt idx="28">
                  <c:v>0.70588235294117652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'Q72'!$D$702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'Q72'!$B$703:$B$732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'Q72'!$D$703:$D$732</c:f>
              <c:numCache>
                <c:formatCode>#,##0.0%</c:formatCode>
                <c:ptCount val="30"/>
                <c:pt idx="0">
                  <c:v>0.56499999999999995</c:v>
                </c:pt>
                <c:pt idx="1">
                  <c:v>0.71399999999999997</c:v>
                </c:pt>
                <c:pt idx="4">
                  <c:v>0.625</c:v>
                </c:pt>
                <c:pt idx="5">
                  <c:v>0.63600000000000001</c:v>
                </c:pt>
                <c:pt idx="6">
                  <c:v>1</c:v>
                </c:pt>
                <c:pt idx="7">
                  <c:v>0.86699999999999999</c:v>
                </c:pt>
                <c:pt idx="8">
                  <c:v>0.94099999999999995</c:v>
                </c:pt>
                <c:pt idx="9">
                  <c:v>0.625</c:v>
                </c:pt>
                <c:pt idx="11">
                  <c:v>0.58199999999999996</c:v>
                </c:pt>
                <c:pt idx="12">
                  <c:v>0.6</c:v>
                </c:pt>
                <c:pt idx="13">
                  <c:v>0.51900000000000002</c:v>
                </c:pt>
                <c:pt idx="14">
                  <c:v>0.90900000000000003</c:v>
                </c:pt>
                <c:pt idx="17">
                  <c:v>0.75</c:v>
                </c:pt>
                <c:pt idx="18">
                  <c:v>0.5</c:v>
                </c:pt>
                <c:pt idx="19">
                  <c:v>0.88</c:v>
                </c:pt>
                <c:pt idx="20">
                  <c:v>1</c:v>
                </c:pt>
                <c:pt idx="21">
                  <c:v>0.432</c:v>
                </c:pt>
                <c:pt idx="24">
                  <c:v>0.47399999999999998</c:v>
                </c:pt>
                <c:pt idx="25">
                  <c:v>0.2</c:v>
                </c:pt>
                <c:pt idx="26">
                  <c:v>0.82</c:v>
                </c:pt>
                <c:pt idx="28">
                  <c:v>0.63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'Q72'!$E$702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'Q72'!$B$703:$B$732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'Q72'!$E$703:$E$732</c:f>
              <c:numCache>
                <c:formatCode>0.0%</c:formatCode>
                <c:ptCount val="30"/>
                <c:pt idx="0">
                  <c:v>0.38461538461538458</c:v>
                </c:pt>
                <c:pt idx="1">
                  <c:v>0.375</c:v>
                </c:pt>
                <c:pt idx="6">
                  <c:v>1</c:v>
                </c:pt>
                <c:pt idx="8">
                  <c:v>0.72093023255813948</c:v>
                </c:pt>
                <c:pt idx="9">
                  <c:v>0.31147540983606559</c:v>
                </c:pt>
                <c:pt idx="11">
                  <c:v>0.56000000000000005</c:v>
                </c:pt>
                <c:pt idx="13">
                  <c:v>0.1891891891891892</c:v>
                </c:pt>
                <c:pt idx="19">
                  <c:v>0.68181818181818188</c:v>
                </c:pt>
                <c:pt idx="20">
                  <c:v>0.72222222222222232</c:v>
                </c:pt>
                <c:pt idx="24">
                  <c:v>0.51428571428571435</c:v>
                </c:pt>
                <c:pt idx="25">
                  <c:v>0.44444444444444442</c:v>
                </c:pt>
                <c:pt idx="26">
                  <c:v>0.80327868852459017</c:v>
                </c:pt>
                <c:pt idx="27">
                  <c:v>0.72727272727272729</c:v>
                </c:pt>
                <c:pt idx="28">
                  <c:v>0.69696969696969702</c:v>
                </c:pt>
                <c:pt idx="29">
                  <c:v>0.8421052631578948</c:v>
                </c:pt>
              </c:numCache>
            </c:numRef>
          </c:val>
        </c:ser>
        <c:ser>
          <c:idx val="3"/>
          <c:order val="3"/>
          <c:tx>
            <c:strRef>
              <c:f>'Q72'!$F$702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val>
            <c:numRef>
              <c:f>'Q72'!$F$703:$F$732</c:f>
              <c:numCache>
                <c:formatCode>0.0%</c:formatCode>
                <c:ptCount val="30"/>
                <c:pt idx="0">
                  <c:v>0</c:v>
                </c:pt>
                <c:pt idx="1">
                  <c:v>0.47499999999999998</c:v>
                </c:pt>
                <c:pt idx="6">
                  <c:v>0.44400000000000001</c:v>
                </c:pt>
                <c:pt idx="8">
                  <c:v>0.217</c:v>
                </c:pt>
                <c:pt idx="9">
                  <c:v>0.313</c:v>
                </c:pt>
                <c:pt idx="11">
                  <c:v>0.311</c:v>
                </c:pt>
                <c:pt idx="13">
                  <c:v>0.222</c:v>
                </c:pt>
                <c:pt idx="19">
                  <c:v>0.57100000000000006</c:v>
                </c:pt>
                <c:pt idx="20">
                  <c:v>0.33299999999999996</c:v>
                </c:pt>
                <c:pt idx="24">
                  <c:v>0.8</c:v>
                </c:pt>
                <c:pt idx="27">
                  <c:v>0.16</c:v>
                </c:pt>
                <c:pt idx="28">
                  <c:v>0.28999999999999998</c:v>
                </c:pt>
                <c:pt idx="29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459712"/>
        <c:axId val="171461248"/>
      </c:barChart>
      <c:catAx>
        <c:axId val="171459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61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597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282619119725526"/>
          <c:y val="0.89454624137130256"/>
          <c:w val="0.23357927013930954"/>
          <c:h val="7.1941694285533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local bacterial sensitivity to antibiotics - comparison between years</a:t>
            </a:r>
          </a:p>
        </c:rich>
      </c:tx>
      <c:layout>
        <c:manualLayout>
          <c:xMode val="edge"/>
          <c:yMode val="edge"/>
          <c:x val="0.10644272407125602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29231263720123E-2"/>
          <c:y val="0.19069789096326645"/>
          <c:w val="0.90756426651712752"/>
          <c:h val="0.4930238156611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'Q72'!$C$738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'Q72'!$B$739:$B$768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'Q72'!$C$739:$C$768</c:f>
              <c:numCache>
                <c:formatCode>0.0%</c:formatCode>
                <c:ptCount val="30"/>
                <c:pt idx="0">
                  <c:v>6.4516129032258063E-2</c:v>
                </c:pt>
                <c:pt idx="1">
                  <c:v>0.37142857142857144</c:v>
                </c:pt>
                <c:pt idx="2">
                  <c:v>0.4</c:v>
                </c:pt>
                <c:pt idx="3">
                  <c:v>0.21212121212121213</c:v>
                </c:pt>
                <c:pt idx="4">
                  <c:v>0.66666666666666663</c:v>
                </c:pt>
                <c:pt idx="5">
                  <c:v>5.7142857142857141E-2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0.13333333333333333</c:v>
                </c:pt>
                <c:pt idx="10">
                  <c:v>0</c:v>
                </c:pt>
                <c:pt idx="11">
                  <c:v>0.19791666666666666</c:v>
                </c:pt>
                <c:pt idx="12">
                  <c:v>0</c:v>
                </c:pt>
                <c:pt idx="13">
                  <c:v>0.27272727272727271</c:v>
                </c:pt>
                <c:pt idx="14">
                  <c:v>0.4</c:v>
                </c:pt>
                <c:pt idx="15">
                  <c:v>9.90990990990991E-2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0.14285714285714285</c:v>
                </c:pt>
                <c:pt idx="20">
                  <c:v>0.1111111111111111</c:v>
                </c:pt>
                <c:pt idx="21">
                  <c:v>7.6923076923076927E-2</c:v>
                </c:pt>
                <c:pt idx="22">
                  <c:v>0.14285714285714285</c:v>
                </c:pt>
                <c:pt idx="23">
                  <c:v>0.2</c:v>
                </c:pt>
                <c:pt idx="24">
                  <c:v>0.17777777777777778</c:v>
                </c:pt>
                <c:pt idx="25">
                  <c:v>0</c:v>
                </c:pt>
                <c:pt idx="26">
                  <c:v>8.771929824561403E-2</c:v>
                </c:pt>
                <c:pt idx="27">
                  <c:v>0.1</c:v>
                </c:pt>
                <c:pt idx="28">
                  <c:v>0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'Q72'!$D$738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'Q72'!$B$739:$B$768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'Q72'!$D$739:$D$768</c:f>
              <c:numCache>
                <c:formatCode>#,##0.0%</c:formatCode>
                <c:ptCount val="30"/>
                <c:pt idx="0">
                  <c:v>8.6999999999999994E-2</c:v>
                </c:pt>
                <c:pt idx="1">
                  <c:v>0.214</c:v>
                </c:pt>
                <c:pt idx="4">
                  <c:v>0.375</c:v>
                </c:pt>
                <c:pt idx="5">
                  <c:v>4.4999999999999998E-2</c:v>
                </c:pt>
                <c:pt idx="6">
                  <c:v>0</c:v>
                </c:pt>
                <c:pt idx="7">
                  <c:v>6.7000000000000004E-2</c:v>
                </c:pt>
                <c:pt idx="8">
                  <c:v>5.8999999999999997E-2</c:v>
                </c:pt>
                <c:pt idx="9">
                  <c:v>8.3000000000000004E-2</c:v>
                </c:pt>
                <c:pt idx="11">
                  <c:v>0.14299999999999999</c:v>
                </c:pt>
                <c:pt idx="12">
                  <c:v>0.2</c:v>
                </c:pt>
                <c:pt idx="13">
                  <c:v>0.222</c:v>
                </c:pt>
                <c:pt idx="14">
                  <c:v>0.182</c:v>
                </c:pt>
                <c:pt idx="17">
                  <c:v>0.16700000000000001</c:v>
                </c:pt>
                <c:pt idx="18">
                  <c:v>0</c:v>
                </c:pt>
                <c:pt idx="19">
                  <c:v>0.24</c:v>
                </c:pt>
                <c:pt idx="20">
                  <c:v>0</c:v>
                </c:pt>
                <c:pt idx="21">
                  <c:v>8.1000000000000003E-2</c:v>
                </c:pt>
                <c:pt idx="24">
                  <c:v>5.2999999999999999E-2</c:v>
                </c:pt>
                <c:pt idx="25">
                  <c:v>0</c:v>
                </c:pt>
                <c:pt idx="26">
                  <c:v>1.6E-2</c:v>
                </c:pt>
                <c:pt idx="28">
                  <c:v>3.6999999999999998E-2</c:v>
                </c:pt>
                <c:pt idx="2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'Q72'!$E$738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'Q72'!$B$739:$B$768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'Q72'!$E$739:$E$768</c:f>
              <c:numCache>
                <c:formatCode>0.0%</c:formatCode>
                <c:ptCount val="30"/>
                <c:pt idx="0">
                  <c:v>0.15384615384615385</c:v>
                </c:pt>
                <c:pt idx="1">
                  <c:v>0.15625</c:v>
                </c:pt>
                <c:pt idx="6">
                  <c:v>0</c:v>
                </c:pt>
                <c:pt idx="8">
                  <c:v>2.3255813953488372E-2</c:v>
                </c:pt>
                <c:pt idx="9">
                  <c:v>4.9180327868852458E-2</c:v>
                </c:pt>
                <c:pt idx="11">
                  <c:v>0.17333333333333331</c:v>
                </c:pt>
                <c:pt idx="24">
                  <c:v>8.5714285714285715E-2</c:v>
                </c:pt>
                <c:pt idx="26">
                  <c:v>1.6393442622950821E-2</c:v>
                </c:pt>
                <c:pt idx="28">
                  <c:v>0</c:v>
                </c:pt>
                <c:pt idx="29">
                  <c:v>0.22807017543859651</c:v>
                </c:pt>
              </c:numCache>
            </c:numRef>
          </c:val>
        </c:ser>
        <c:ser>
          <c:idx val="3"/>
          <c:order val="3"/>
          <c:tx>
            <c:strRef>
              <c:f>'Q72'!$F$738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val>
            <c:numRef>
              <c:f>'Q72'!$F$739:$F$768</c:f>
              <c:numCache>
                <c:formatCode>0.0%</c:formatCode>
                <c:ptCount val="30"/>
                <c:pt idx="0">
                  <c:v>0.222</c:v>
                </c:pt>
                <c:pt idx="1">
                  <c:v>0.3</c:v>
                </c:pt>
                <c:pt idx="6">
                  <c:v>0</c:v>
                </c:pt>
                <c:pt idx="8">
                  <c:v>0.13</c:v>
                </c:pt>
                <c:pt idx="9">
                  <c:v>0.125</c:v>
                </c:pt>
                <c:pt idx="11">
                  <c:v>0.122</c:v>
                </c:pt>
                <c:pt idx="24">
                  <c:v>0.2</c:v>
                </c:pt>
                <c:pt idx="27">
                  <c:v>0.16</c:v>
                </c:pt>
                <c:pt idx="28">
                  <c:v>6.5000000000000002E-2</c:v>
                </c:pt>
                <c:pt idx="29">
                  <c:v>0.221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492480"/>
        <c:axId val="171494016"/>
      </c:barChart>
      <c:catAx>
        <c:axId val="1714924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94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924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58171975375115"/>
          <c:y val="0.88092972753405863"/>
          <c:w val="0.24824104037043526"/>
          <c:h val="9.4268685164354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antibiotic prescribing protocols for surgical prophylaxis - comparison between years</a:t>
            </a:r>
          </a:p>
        </c:rich>
      </c:tx>
      <c:layout>
        <c:manualLayout>
          <c:xMode val="edge"/>
          <c:yMode val="edge"/>
          <c:x val="0.12867147550612121"/>
          <c:y val="3.0162412993039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22393549509E-2"/>
          <c:y val="0.1902552204176334"/>
          <c:w val="0.90769292756564668"/>
          <c:h val="0.49419953596287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'Q72'!$C$774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'Q72'!$B$775:$B$804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'Q72'!$C$775:$C$804</c:f>
              <c:numCache>
                <c:formatCode>0.0%</c:formatCode>
                <c:ptCount val="30"/>
                <c:pt idx="0">
                  <c:v>0.16129032258064516</c:v>
                </c:pt>
                <c:pt idx="1">
                  <c:v>0.6</c:v>
                </c:pt>
                <c:pt idx="2">
                  <c:v>0.6</c:v>
                </c:pt>
                <c:pt idx="3">
                  <c:v>0.18181818181818182</c:v>
                </c:pt>
                <c:pt idx="4">
                  <c:v>0.58333333333333337</c:v>
                </c:pt>
                <c:pt idx="5">
                  <c:v>0.2</c:v>
                </c:pt>
                <c:pt idx="6">
                  <c:v>0.2</c:v>
                </c:pt>
                <c:pt idx="7">
                  <c:v>6.6666666666666666E-2</c:v>
                </c:pt>
                <c:pt idx="8">
                  <c:v>0</c:v>
                </c:pt>
                <c:pt idx="9">
                  <c:v>0.33333333333333331</c:v>
                </c:pt>
                <c:pt idx="10">
                  <c:v>0</c:v>
                </c:pt>
                <c:pt idx="11">
                  <c:v>0.27083333333333331</c:v>
                </c:pt>
                <c:pt idx="12">
                  <c:v>0</c:v>
                </c:pt>
                <c:pt idx="13">
                  <c:v>0.39393939393939392</c:v>
                </c:pt>
                <c:pt idx="14">
                  <c:v>0.9</c:v>
                </c:pt>
                <c:pt idx="15">
                  <c:v>0.34234234234234234</c:v>
                </c:pt>
                <c:pt idx="16">
                  <c:v>4.3478260869565216E-2</c:v>
                </c:pt>
                <c:pt idx="17">
                  <c:v>0</c:v>
                </c:pt>
                <c:pt idx="18">
                  <c:v>0.2</c:v>
                </c:pt>
                <c:pt idx="19">
                  <c:v>0.8571428571428571</c:v>
                </c:pt>
                <c:pt idx="20">
                  <c:v>0.1111111111111111</c:v>
                </c:pt>
                <c:pt idx="21">
                  <c:v>0.15384615384615385</c:v>
                </c:pt>
                <c:pt idx="22">
                  <c:v>0.42857142857142855</c:v>
                </c:pt>
                <c:pt idx="23">
                  <c:v>0.4</c:v>
                </c:pt>
                <c:pt idx="24">
                  <c:v>0.2</c:v>
                </c:pt>
                <c:pt idx="25">
                  <c:v>0.33333333333333331</c:v>
                </c:pt>
                <c:pt idx="26">
                  <c:v>0.31578947368421051</c:v>
                </c:pt>
                <c:pt idx="27">
                  <c:v>0.3</c:v>
                </c:pt>
                <c:pt idx="28">
                  <c:v>0.11764705882352941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'Q72'!$D$774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'Q72'!$B$775:$B$804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'Q72'!$D$775:$D$804</c:f>
              <c:numCache>
                <c:formatCode>#,##0.0%</c:formatCode>
                <c:ptCount val="30"/>
                <c:pt idx="0">
                  <c:v>0.13</c:v>
                </c:pt>
                <c:pt idx="1">
                  <c:v>0.5</c:v>
                </c:pt>
                <c:pt idx="4">
                  <c:v>0.375</c:v>
                </c:pt>
                <c:pt idx="5">
                  <c:v>0.13600000000000001</c:v>
                </c:pt>
                <c:pt idx="6">
                  <c:v>0.14299999999999999</c:v>
                </c:pt>
                <c:pt idx="7">
                  <c:v>0.13300000000000001</c:v>
                </c:pt>
                <c:pt idx="8">
                  <c:v>0.23499999999999999</c:v>
                </c:pt>
                <c:pt idx="9">
                  <c:v>0.25</c:v>
                </c:pt>
                <c:pt idx="11">
                  <c:v>0.20399999999999999</c:v>
                </c:pt>
                <c:pt idx="12">
                  <c:v>0.2</c:v>
                </c:pt>
                <c:pt idx="13">
                  <c:v>0.40699999999999997</c:v>
                </c:pt>
                <c:pt idx="14">
                  <c:v>0.81799999999999995</c:v>
                </c:pt>
                <c:pt idx="17">
                  <c:v>0.25</c:v>
                </c:pt>
                <c:pt idx="18">
                  <c:v>0.5</c:v>
                </c:pt>
                <c:pt idx="19">
                  <c:v>0.8</c:v>
                </c:pt>
                <c:pt idx="20">
                  <c:v>0.33300000000000002</c:v>
                </c:pt>
                <c:pt idx="21">
                  <c:v>0.29699999999999999</c:v>
                </c:pt>
                <c:pt idx="24">
                  <c:v>0.36799999999999999</c:v>
                </c:pt>
                <c:pt idx="25">
                  <c:v>0.2</c:v>
                </c:pt>
                <c:pt idx="26">
                  <c:v>0.21299999999999999</c:v>
                </c:pt>
                <c:pt idx="28">
                  <c:v>3.6999999999999998E-2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'Q72'!$E$774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'Q72'!$B$775:$B$804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'Q72'!$E$775:$E$804</c:f>
              <c:numCache>
                <c:formatCode>0.0%</c:formatCode>
                <c:ptCount val="30"/>
                <c:pt idx="0">
                  <c:v>0.23076923076923075</c:v>
                </c:pt>
                <c:pt idx="1">
                  <c:v>0.46875</c:v>
                </c:pt>
                <c:pt idx="6">
                  <c:v>0.16666666666666669</c:v>
                </c:pt>
                <c:pt idx="9">
                  <c:v>0.21311475409836067</c:v>
                </c:pt>
                <c:pt idx="11">
                  <c:v>0.21333333333333332</c:v>
                </c:pt>
                <c:pt idx="13">
                  <c:v>0.24324324324324323</c:v>
                </c:pt>
                <c:pt idx="19">
                  <c:v>0.65909090909090906</c:v>
                </c:pt>
                <c:pt idx="20">
                  <c:v>0.16666666666666669</c:v>
                </c:pt>
                <c:pt idx="24">
                  <c:v>0.25714285714285717</c:v>
                </c:pt>
                <c:pt idx="25">
                  <c:v>0.33333333333333337</c:v>
                </c:pt>
                <c:pt idx="26">
                  <c:v>0.37704918032786883</c:v>
                </c:pt>
                <c:pt idx="29">
                  <c:v>0.68421052631578949</c:v>
                </c:pt>
              </c:numCache>
            </c:numRef>
          </c:val>
        </c:ser>
        <c:ser>
          <c:idx val="3"/>
          <c:order val="3"/>
          <c:tx>
            <c:strRef>
              <c:f>'Q72'!$F$774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val>
            <c:numRef>
              <c:f>'Q72'!$F$775:$F$804</c:f>
              <c:numCache>
                <c:formatCode>0.0%</c:formatCode>
                <c:ptCount val="30"/>
                <c:pt idx="0">
                  <c:v>0.222</c:v>
                </c:pt>
                <c:pt idx="1">
                  <c:v>0.52500000000000002</c:v>
                </c:pt>
                <c:pt idx="6">
                  <c:v>0.222</c:v>
                </c:pt>
                <c:pt idx="8">
                  <c:v>8.6999999999999994E-2</c:v>
                </c:pt>
                <c:pt idx="9">
                  <c:v>0.17199999999999999</c:v>
                </c:pt>
                <c:pt idx="11">
                  <c:v>0.14599999999999999</c:v>
                </c:pt>
                <c:pt idx="13">
                  <c:v>0.222</c:v>
                </c:pt>
                <c:pt idx="19">
                  <c:v>0.96700000000000008</c:v>
                </c:pt>
                <c:pt idx="20">
                  <c:v>0.33299999999999996</c:v>
                </c:pt>
                <c:pt idx="24">
                  <c:v>1</c:v>
                </c:pt>
                <c:pt idx="27">
                  <c:v>0.32</c:v>
                </c:pt>
                <c:pt idx="28">
                  <c:v>0.129</c:v>
                </c:pt>
                <c:pt idx="29">
                  <c:v>0.60599999999999998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545728"/>
        <c:axId val="171547264"/>
      </c:barChart>
      <c:catAx>
        <c:axId val="1715457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547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457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25565151130303"/>
          <c:y val="0.87938347879707812"/>
          <c:w val="0.25282816865633734"/>
          <c:h val="7.79458384719982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Contents of the formulary - antibiotic prescribing protocols for treatment of infections - comparison between years</a:t>
            </a:r>
          </a:p>
        </c:rich>
      </c:tx>
      <c:layout>
        <c:manualLayout>
          <c:xMode val="edge"/>
          <c:yMode val="edge"/>
          <c:x val="0.11871508379888272"/>
          <c:y val="3.0092502938292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25698324022381E-2"/>
          <c:y val="0.18981524390381743"/>
          <c:w val="0.90782122905027962"/>
          <c:h val="0.49537149018801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'Q72'!$C$810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'Q72'!$B$811:$B$840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'Q72'!$C$811:$C$840</c:f>
              <c:numCache>
                <c:formatCode>0.0%</c:formatCode>
                <c:ptCount val="30"/>
                <c:pt idx="0">
                  <c:v>0.29032258064516131</c:v>
                </c:pt>
                <c:pt idx="1">
                  <c:v>0.62857142857142856</c:v>
                </c:pt>
                <c:pt idx="2">
                  <c:v>0.4</c:v>
                </c:pt>
                <c:pt idx="3">
                  <c:v>0.18181818181818182</c:v>
                </c:pt>
                <c:pt idx="4">
                  <c:v>0.66666666666666663</c:v>
                </c:pt>
                <c:pt idx="5">
                  <c:v>0.2857142857142857</c:v>
                </c:pt>
                <c:pt idx="6">
                  <c:v>0.2</c:v>
                </c:pt>
                <c:pt idx="7">
                  <c:v>6.6666666666666666E-2</c:v>
                </c:pt>
                <c:pt idx="8">
                  <c:v>2.7777777777777776E-2</c:v>
                </c:pt>
                <c:pt idx="9">
                  <c:v>0.66666666666666663</c:v>
                </c:pt>
                <c:pt idx="10">
                  <c:v>0</c:v>
                </c:pt>
                <c:pt idx="11">
                  <c:v>0.28125</c:v>
                </c:pt>
                <c:pt idx="12">
                  <c:v>0</c:v>
                </c:pt>
                <c:pt idx="13">
                  <c:v>0.39393939393939392</c:v>
                </c:pt>
                <c:pt idx="14">
                  <c:v>0.9</c:v>
                </c:pt>
                <c:pt idx="15">
                  <c:v>0.25225225225225223</c:v>
                </c:pt>
                <c:pt idx="16">
                  <c:v>8.6956521739130432E-2</c:v>
                </c:pt>
                <c:pt idx="17">
                  <c:v>0</c:v>
                </c:pt>
                <c:pt idx="18">
                  <c:v>0.2</c:v>
                </c:pt>
                <c:pt idx="19">
                  <c:v>0.8571428571428571</c:v>
                </c:pt>
                <c:pt idx="20">
                  <c:v>0.1111111111111111</c:v>
                </c:pt>
                <c:pt idx="21">
                  <c:v>0.17948717948717949</c:v>
                </c:pt>
                <c:pt idx="22">
                  <c:v>0.42857142857142855</c:v>
                </c:pt>
                <c:pt idx="23">
                  <c:v>0.4</c:v>
                </c:pt>
                <c:pt idx="24">
                  <c:v>0.2</c:v>
                </c:pt>
                <c:pt idx="25">
                  <c:v>0.5</c:v>
                </c:pt>
                <c:pt idx="26">
                  <c:v>0.2982456140350877</c:v>
                </c:pt>
                <c:pt idx="27">
                  <c:v>0.4</c:v>
                </c:pt>
                <c:pt idx="28">
                  <c:v>0.11764705882352941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'Q72'!$D$810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'Q72'!$B$811:$B$840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'Q72'!$D$811:$D$840</c:f>
              <c:numCache>
                <c:formatCode>#,##0.0%</c:formatCode>
                <c:ptCount val="30"/>
                <c:pt idx="0">
                  <c:v>0.217</c:v>
                </c:pt>
                <c:pt idx="1">
                  <c:v>0.5</c:v>
                </c:pt>
                <c:pt idx="4">
                  <c:v>0.75</c:v>
                </c:pt>
                <c:pt idx="5">
                  <c:v>4.4999999999999998E-2</c:v>
                </c:pt>
                <c:pt idx="6">
                  <c:v>0.28599999999999998</c:v>
                </c:pt>
                <c:pt idx="7">
                  <c:v>0.13300000000000001</c:v>
                </c:pt>
                <c:pt idx="8">
                  <c:v>0.23499999999999999</c:v>
                </c:pt>
                <c:pt idx="9">
                  <c:v>0.29199999999999998</c:v>
                </c:pt>
                <c:pt idx="11">
                  <c:v>0.255</c:v>
                </c:pt>
                <c:pt idx="12">
                  <c:v>0.2</c:v>
                </c:pt>
                <c:pt idx="13">
                  <c:v>0.33300000000000002</c:v>
                </c:pt>
                <c:pt idx="14">
                  <c:v>0.81799999999999995</c:v>
                </c:pt>
                <c:pt idx="17">
                  <c:v>0.25</c:v>
                </c:pt>
                <c:pt idx="18">
                  <c:v>0.5</c:v>
                </c:pt>
                <c:pt idx="19">
                  <c:v>0.8</c:v>
                </c:pt>
                <c:pt idx="20">
                  <c:v>0.33300000000000002</c:v>
                </c:pt>
                <c:pt idx="21">
                  <c:v>0.35099999999999998</c:v>
                </c:pt>
                <c:pt idx="24">
                  <c:v>0.52600000000000002</c:v>
                </c:pt>
                <c:pt idx="25">
                  <c:v>0.3</c:v>
                </c:pt>
                <c:pt idx="26">
                  <c:v>0.18</c:v>
                </c:pt>
                <c:pt idx="28">
                  <c:v>3.6999999999999998E-2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'Q72'!$E$810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'Q72'!$B$811:$B$840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'Q72'!$E$811:$E$840</c:f>
              <c:numCache>
                <c:formatCode>0.0%</c:formatCode>
                <c:ptCount val="30"/>
                <c:pt idx="0">
                  <c:v>0.30769230769230771</c:v>
                </c:pt>
                <c:pt idx="1">
                  <c:v>0.40625</c:v>
                </c:pt>
                <c:pt idx="6">
                  <c:v>0.33333333333333337</c:v>
                </c:pt>
                <c:pt idx="8">
                  <c:v>4.6511627906976744E-2</c:v>
                </c:pt>
                <c:pt idx="9">
                  <c:v>0.22950819672131145</c:v>
                </c:pt>
                <c:pt idx="11">
                  <c:v>0.26666666666666666</c:v>
                </c:pt>
                <c:pt idx="13">
                  <c:v>0.35135135135135137</c:v>
                </c:pt>
                <c:pt idx="19">
                  <c:v>0.65909090909090906</c:v>
                </c:pt>
                <c:pt idx="20">
                  <c:v>0.22222222222222221</c:v>
                </c:pt>
                <c:pt idx="24">
                  <c:v>0.45714285714285713</c:v>
                </c:pt>
                <c:pt idx="25">
                  <c:v>0.33333333333333337</c:v>
                </c:pt>
                <c:pt idx="26">
                  <c:v>0.18032786885245902</c:v>
                </c:pt>
                <c:pt idx="27">
                  <c:v>9.0909090909090912E-2</c:v>
                </c:pt>
                <c:pt idx="29">
                  <c:v>0.75438596491228072</c:v>
                </c:pt>
              </c:numCache>
            </c:numRef>
          </c:val>
        </c:ser>
        <c:ser>
          <c:idx val="3"/>
          <c:order val="3"/>
          <c:tx>
            <c:strRef>
              <c:f>'Q72'!$F$810</c:f>
              <c:strCache>
                <c:ptCount val="1"/>
                <c:pt idx="0">
                  <c:v>1995</c:v>
                </c:pt>
              </c:strCache>
            </c:strRef>
          </c:tx>
          <c:invertIfNegative val="0"/>
          <c:val>
            <c:numRef>
              <c:f>'Q72'!$F$811:$F$840</c:f>
              <c:numCache>
                <c:formatCode>0.0%</c:formatCode>
                <c:ptCount val="30"/>
                <c:pt idx="0">
                  <c:v>0.44400000000000001</c:v>
                </c:pt>
                <c:pt idx="1">
                  <c:v>0.47499999999999998</c:v>
                </c:pt>
                <c:pt idx="6">
                  <c:v>0</c:v>
                </c:pt>
                <c:pt idx="8">
                  <c:v>8.6999999999999994E-2</c:v>
                </c:pt>
                <c:pt idx="9">
                  <c:v>0.25</c:v>
                </c:pt>
                <c:pt idx="11">
                  <c:v>0.21899999999999997</c:v>
                </c:pt>
                <c:pt idx="13">
                  <c:v>0.185</c:v>
                </c:pt>
                <c:pt idx="19">
                  <c:v>0.85699999999999998</c:v>
                </c:pt>
                <c:pt idx="20">
                  <c:v>0.33299999999999996</c:v>
                </c:pt>
                <c:pt idx="24">
                  <c:v>0.8</c:v>
                </c:pt>
                <c:pt idx="27">
                  <c:v>0.36</c:v>
                </c:pt>
                <c:pt idx="28">
                  <c:v>0.19399999999999998</c:v>
                </c:pt>
                <c:pt idx="29">
                  <c:v>0.66299999999999992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730048"/>
        <c:axId val="171731584"/>
      </c:barChart>
      <c:catAx>
        <c:axId val="1717300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31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300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7846924268039"/>
          <c:y val="0.89323094358332644"/>
          <c:w val="0.26030489952837033"/>
          <c:h val="6.92877970463588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Contents of the formulary - price information in 2010 (n=748)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'Q72'!$D$213:$D$242</c:f>
              <c:numCache>
                <c:formatCode>0.0%</c:formatCode>
                <c:ptCount val="30"/>
                <c:pt idx="0">
                  <c:v>2.5401069518716578E-2</c:v>
                </c:pt>
                <c:pt idx="1">
                  <c:v>2.6737967914438502E-2</c:v>
                </c:pt>
                <c:pt idx="2">
                  <c:v>4.0106951871657758E-3</c:v>
                </c:pt>
                <c:pt idx="3">
                  <c:v>2.9411764705882353E-2</c:v>
                </c:pt>
                <c:pt idx="4">
                  <c:v>1.3368983957219251E-2</c:v>
                </c:pt>
                <c:pt idx="5">
                  <c:v>3.2085561497326207E-2</c:v>
                </c:pt>
                <c:pt idx="6">
                  <c:v>0</c:v>
                </c:pt>
                <c:pt idx="7">
                  <c:v>1.3368983957219251E-3</c:v>
                </c:pt>
                <c:pt idx="8">
                  <c:v>2.0053475935828877E-2</c:v>
                </c:pt>
                <c:pt idx="9">
                  <c:v>1.2032085561497326E-2</c:v>
                </c:pt>
                <c:pt idx="10">
                  <c:v>0</c:v>
                </c:pt>
                <c:pt idx="11">
                  <c:v>6.2834224598930483E-2</c:v>
                </c:pt>
                <c:pt idx="12">
                  <c:v>1.3368983957219251E-2</c:v>
                </c:pt>
                <c:pt idx="13">
                  <c:v>2.4064171122994651E-2</c:v>
                </c:pt>
                <c:pt idx="14">
                  <c:v>2.6737967914438501E-3</c:v>
                </c:pt>
                <c:pt idx="15">
                  <c:v>4.1443850267379678E-2</c:v>
                </c:pt>
                <c:pt idx="16">
                  <c:v>6.6844919786096255E-3</c:v>
                </c:pt>
                <c:pt idx="17">
                  <c:v>0</c:v>
                </c:pt>
                <c:pt idx="18">
                  <c:v>1.3368983957219251E-3</c:v>
                </c:pt>
                <c:pt idx="19">
                  <c:v>0</c:v>
                </c:pt>
                <c:pt idx="20">
                  <c:v>1.3368983957219251E-3</c:v>
                </c:pt>
                <c:pt idx="21">
                  <c:v>3.4759358288770054E-2</c:v>
                </c:pt>
                <c:pt idx="22">
                  <c:v>9.3582887700534752E-3</c:v>
                </c:pt>
                <c:pt idx="23">
                  <c:v>9.3582887700534752E-3</c:v>
                </c:pt>
                <c:pt idx="24">
                  <c:v>1.2032085561497326E-2</c:v>
                </c:pt>
                <c:pt idx="25">
                  <c:v>6.6844919786096255E-3</c:v>
                </c:pt>
                <c:pt idx="26">
                  <c:v>1.6042780748663103E-2</c:v>
                </c:pt>
                <c:pt idx="27">
                  <c:v>5.3475935828877002E-3</c:v>
                </c:pt>
                <c:pt idx="28">
                  <c:v>2.0053475935828877E-2</c:v>
                </c:pt>
                <c:pt idx="29">
                  <c:v>4.0106951871657758E-3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'Q72'!$B$213:$B$242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'Q72'!$F$213:$F$242</c:f>
              <c:numCache>
                <c:formatCode>0.0%</c:formatCode>
                <c:ptCount val="30"/>
                <c:pt idx="0">
                  <c:v>1.6042780748663103E-2</c:v>
                </c:pt>
                <c:pt idx="1">
                  <c:v>2.0053475935828877E-2</c:v>
                </c:pt>
                <c:pt idx="2">
                  <c:v>2.6737967914438501E-3</c:v>
                </c:pt>
                <c:pt idx="3">
                  <c:v>1.4705882352941176E-2</c:v>
                </c:pt>
                <c:pt idx="4">
                  <c:v>2.6737967914438501E-3</c:v>
                </c:pt>
                <c:pt idx="5">
                  <c:v>1.4705882352941176E-2</c:v>
                </c:pt>
                <c:pt idx="6">
                  <c:v>6.6844919786096255E-3</c:v>
                </c:pt>
                <c:pt idx="7">
                  <c:v>1.871657754010695E-2</c:v>
                </c:pt>
                <c:pt idx="8">
                  <c:v>2.8074866310160429E-2</c:v>
                </c:pt>
                <c:pt idx="9">
                  <c:v>8.0213903743315516E-3</c:v>
                </c:pt>
                <c:pt idx="10">
                  <c:v>0</c:v>
                </c:pt>
                <c:pt idx="11">
                  <c:v>6.550802139037433E-2</c:v>
                </c:pt>
                <c:pt idx="12">
                  <c:v>0</c:v>
                </c:pt>
                <c:pt idx="13">
                  <c:v>2.0053475935828877E-2</c:v>
                </c:pt>
                <c:pt idx="14">
                  <c:v>1.06951871657754E-2</c:v>
                </c:pt>
                <c:pt idx="15">
                  <c:v>0.10695187165775401</c:v>
                </c:pt>
                <c:pt idx="16">
                  <c:v>2.4064171122994651E-2</c:v>
                </c:pt>
                <c:pt idx="17">
                  <c:v>4.0106951871657758E-3</c:v>
                </c:pt>
                <c:pt idx="18">
                  <c:v>5.3475935828877002E-3</c:v>
                </c:pt>
                <c:pt idx="19">
                  <c:v>9.3582887700534752E-3</c:v>
                </c:pt>
                <c:pt idx="20">
                  <c:v>1.06951871657754E-2</c:v>
                </c:pt>
                <c:pt idx="21">
                  <c:v>1.7379679144385027E-2</c:v>
                </c:pt>
                <c:pt idx="22">
                  <c:v>1.871657754010695E-2</c:v>
                </c:pt>
                <c:pt idx="23">
                  <c:v>4.0106951871657758E-3</c:v>
                </c:pt>
                <c:pt idx="24">
                  <c:v>4.8128342245989303E-2</c:v>
                </c:pt>
                <c:pt idx="25">
                  <c:v>1.3368983957219251E-3</c:v>
                </c:pt>
                <c:pt idx="26">
                  <c:v>6.0160427807486629E-2</c:v>
                </c:pt>
                <c:pt idx="27">
                  <c:v>8.0213903743315516E-3</c:v>
                </c:pt>
                <c:pt idx="28">
                  <c:v>2.6737967914438501E-3</c:v>
                </c:pt>
                <c:pt idx="29">
                  <c:v>1.4705882352941176E-2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785216"/>
        <c:axId val="171791104"/>
      </c:barChart>
      <c:catAx>
        <c:axId val="1717852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9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911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852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Contents of the formulary - dosage/ prescribing information in 2010 (n=748)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'Q72'!$D$282:$D$311</c:f>
              <c:numCache>
                <c:formatCode>0.0%</c:formatCode>
                <c:ptCount val="30"/>
                <c:pt idx="0">
                  <c:v>1.2032085561497326E-2</c:v>
                </c:pt>
                <c:pt idx="1">
                  <c:v>3.342245989304813E-2</c:v>
                </c:pt>
                <c:pt idx="2">
                  <c:v>2.6737967914438501E-3</c:v>
                </c:pt>
                <c:pt idx="3">
                  <c:v>2.9411764705882353E-2</c:v>
                </c:pt>
                <c:pt idx="4">
                  <c:v>1.3368983957219251E-2</c:v>
                </c:pt>
                <c:pt idx="5">
                  <c:v>5.3475935828877002E-3</c:v>
                </c:pt>
                <c:pt idx="6">
                  <c:v>1.3368983957219251E-3</c:v>
                </c:pt>
                <c:pt idx="7">
                  <c:v>0</c:v>
                </c:pt>
                <c:pt idx="8">
                  <c:v>2.6737967914438501E-3</c:v>
                </c:pt>
                <c:pt idx="9">
                  <c:v>1.7379679144385027E-2</c:v>
                </c:pt>
                <c:pt idx="10">
                  <c:v>0</c:v>
                </c:pt>
                <c:pt idx="11">
                  <c:v>6.684491978609626E-2</c:v>
                </c:pt>
                <c:pt idx="12">
                  <c:v>1.2032085561497326E-2</c:v>
                </c:pt>
                <c:pt idx="13">
                  <c:v>1.871657754010695E-2</c:v>
                </c:pt>
                <c:pt idx="14">
                  <c:v>9.3582887700534752E-3</c:v>
                </c:pt>
                <c:pt idx="15">
                  <c:v>0.10294117647058823</c:v>
                </c:pt>
                <c:pt idx="16">
                  <c:v>2.1390374331550801E-2</c:v>
                </c:pt>
                <c:pt idx="17">
                  <c:v>0</c:v>
                </c:pt>
                <c:pt idx="18">
                  <c:v>1.3368983957219251E-3</c:v>
                </c:pt>
                <c:pt idx="19">
                  <c:v>6.6844919786096255E-3</c:v>
                </c:pt>
                <c:pt idx="20">
                  <c:v>1.3368983957219251E-3</c:v>
                </c:pt>
                <c:pt idx="21">
                  <c:v>4.0106951871657755E-2</c:v>
                </c:pt>
                <c:pt idx="22">
                  <c:v>2.2727272727272728E-2</c:v>
                </c:pt>
                <c:pt idx="23">
                  <c:v>9.3582887700534752E-3</c:v>
                </c:pt>
                <c:pt idx="24">
                  <c:v>9.3582887700534752E-3</c:v>
                </c:pt>
                <c:pt idx="25">
                  <c:v>1.3368983957219251E-3</c:v>
                </c:pt>
                <c:pt idx="26">
                  <c:v>5.0802139037433157E-2</c:v>
                </c:pt>
                <c:pt idx="27">
                  <c:v>5.3475935828877002E-3</c:v>
                </c:pt>
                <c:pt idx="28">
                  <c:v>1.2032085561497326E-2</c:v>
                </c:pt>
                <c:pt idx="29">
                  <c:v>1.2032085561497326E-2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'Q72'!$B$282:$B$311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'Q72'!$F$282:$F$311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1.3368983957219251E-2</c:v>
                </c:pt>
                <c:pt idx="2">
                  <c:v>4.0106951871657758E-3</c:v>
                </c:pt>
                <c:pt idx="3">
                  <c:v>1.4705882352941176E-2</c:v>
                </c:pt>
                <c:pt idx="4">
                  <c:v>2.6737967914438501E-3</c:v>
                </c:pt>
                <c:pt idx="5">
                  <c:v>4.1443850267379678E-2</c:v>
                </c:pt>
                <c:pt idx="6">
                  <c:v>5.3475935828877002E-3</c:v>
                </c:pt>
                <c:pt idx="7">
                  <c:v>2.0053475935828877E-2</c:v>
                </c:pt>
                <c:pt idx="8">
                  <c:v>4.5454545454545456E-2</c:v>
                </c:pt>
                <c:pt idx="9">
                  <c:v>2.6737967914438501E-3</c:v>
                </c:pt>
                <c:pt idx="10">
                  <c:v>0</c:v>
                </c:pt>
                <c:pt idx="11">
                  <c:v>6.1497326203208559E-2</c:v>
                </c:pt>
                <c:pt idx="12">
                  <c:v>1.3368983957219251E-3</c:v>
                </c:pt>
                <c:pt idx="13">
                  <c:v>2.5401069518716578E-2</c:v>
                </c:pt>
                <c:pt idx="14">
                  <c:v>4.0106951871657758E-3</c:v>
                </c:pt>
                <c:pt idx="15">
                  <c:v>4.5454545454545456E-2</c:v>
                </c:pt>
                <c:pt idx="16">
                  <c:v>9.3582887700534752E-3</c:v>
                </c:pt>
                <c:pt idx="17">
                  <c:v>4.0106951871657758E-3</c:v>
                </c:pt>
                <c:pt idx="18">
                  <c:v>5.3475935828877002E-3</c:v>
                </c:pt>
                <c:pt idx="19">
                  <c:v>2.6737967914438501E-3</c:v>
                </c:pt>
                <c:pt idx="20">
                  <c:v>1.06951871657754E-2</c:v>
                </c:pt>
                <c:pt idx="21">
                  <c:v>1.2032085561497326E-2</c:v>
                </c:pt>
                <c:pt idx="22">
                  <c:v>5.3475935828877002E-3</c:v>
                </c:pt>
                <c:pt idx="23">
                  <c:v>4.0106951871657758E-3</c:v>
                </c:pt>
                <c:pt idx="24">
                  <c:v>5.0802139037433157E-2</c:v>
                </c:pt>
                <c:pt idx="25">
                  <c:v>6.6844919786096255E-3</c:v>
                </c:pt>
                <c:pt idx="26">
                  <c:v>2.5401069518716578E-2</c:v>
                </c:pt>
                <c:pt idx="27">
                  <c:v>8.0213903743315516E-3</c:v>
                </c:pt>
                <c:pt idx="28">
                  <c:v>1.06951871657754E-2</c:v>
                </c:pt>
                <c:pt idx="29">
                  <c:v>6.6844919786096255E-3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828736"/>
        <c:axId val="171830272"/>
      </c:barChart>
      <c:catAx>
        <c:axId val="1718287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3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8302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287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Contents of the formulary - hospital drug use policies in 2010 (n=748)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'Q72'!$D$351:$D$380</c:f>
              <c:numCache>
                <c:formatCode>0.0%</c:formatCode>
                <c:ptCount val="30"/>
                <c:pt idx="0">
                  <c:v>1.2032085561497326E-2</c:v>
                </c:pt>
                <c:pt idx="1">
                  <c:v>2.8074866310160429E-2</c:v>
                </c:pt>
                <c:pt idx="2">
                  <c:v>4.0106951871657758E-3</c:v>
                </c:pt>
                <c:pt idx="3">
                  <c:v>1.6042780748663103E-2</c:v>
                </c:pt>
                <c:pt idx="4">
                  <c:v>1.2032085561497326E-2</c:v>
                </c:pt>
                <c:pt idx="5">
                  <c:v>1.06951871657754E-2</c:v>
                </c:pt>
                <c:pt idx="6">
                  <c:v>1.3368983957219251E-3</c:v>
                </c:pt>
                <c:pt idx="7">
                  <c:v>1.871657754010695E-2</c:v>
                </c:pt>
                <c:pt idx="8">
                  <c:v>1.3368983957219251E-2</c:v>
                </c:pt>
                <c:pt idx="9">
                  <c:v>1.871657754010695E-2</c:v>
                </c:pt>
                <c:pt idx="10">
                  <c:v>0</c:v>
                </c:pt>
                <c:pt idx="11">
                  <c:v>6.550802139037433E-2</c:v>
                </c:pt>
                <c:pt idx="12">
                  <c:v>1.2032085561497326E-2</c:v>
                </c:pt>
                <c:pt idx="13">
                  <c:v>3.2085561497326207E-2</c:v>
                </c:pt>
                <c:pt idx="14">
                  <c:v>1.06951871657754E-2</c:v>
                </c:pt>
                <c:pt idx="15">
                  <c:v>8.155080213903744E-2</c:v>
                </c:pt>
                <c:pt idx="16">
                  <c:v>2.0053475935828877E-2</c:v>
                </c:pt>
                <c:pt idx="17">
                  <c:v>4.0106951871657758E-3</c:v>
                </c:pt>
                <c:pt idx="18">
                  <c:v>0</c:v>
                </c:pt>
                <c:pt idx="19">
                  <c:v>8.0213903743315516E-3</c:v>
                </c:pt>
                <c:pt idx="20">
                  <c:v>9.3582887700534752E-3</c:v>
                </c:pt>
                <c:pt idx="21">
                  <c:v>3.6096256684491977E-2</c:v>
                </c:pt>
                <c:pt idx="22">
                  <c:v>1.871657754010695E-2</c:v>
                </c:pt>
                <c:pt idx="23">
                  <c:v>6.6844919786096255E-3</c:v>
                </c:pt>
                <c:pt idx="24">
                  <c:v>3.074866310160428E-2</c:v>
                </c:pt>
                <c:pt idx="25">
                  <c:v>4.0106951871657758E-3</c:v>
                </c:pt>
                <c:pt idx="26">
                  <c:v>5.8823529411764705E-2</c:v>
                </c:pt>
                <c:pt idx="27">
                  <c:v>6.6844919786096255E-3</c:v>
                </c:pt>
                <c:pt idx="28">
                  <c:v>1.6042780748663103E-2</c:v>
                </c:pt>
                <c:pt idx="29">
                  <c:v>1.2032085561497326E-2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'Q72'!$B$351:$B$380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'Q72'!$F$351:$F$380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1.871657754010695E-2</c:v>
                </c:pt>
                <c:pt idx="2">
                  <c:v>2.6737967914438501E-3</c:v>
                </c:pt>
                <c:pt idx="3">
                  <c:v>2.8074866310160429E-2</c:v>
                </c:pt>
                <c:pt idx="4">
                  <c:v>4.0106951871657758E-3</c:v>
                </c:pt>
                <c:pt idx="5">
                  <c:v>3.6096256684491977E-2</c:v>
                </c:pt>
                <c:pt idx="6">
                  <c:v>5.3475935828877002E-3</c:v>
                </c:pt>
                <c:pt idx="7">
                  <c:v>1.3368983957219251E-3</c:v>
                </c:pt>
                <c:pt idx="8">
                  <c:v>3.4759358288770054E-2</c:v>
                </c:pt>
                <c:pt idx="9">
                  <c:v>1.3368983957219251E-3</c:v>
                </c:pt>
                <c:pt idx="10">
                  <c:v>0</c:v>
                </c:pt>
                <c:pt idx="11">
                  <c:v>6.2834224598930483E-2</c:v>
                </c:pt>
                <c:pt idx="12">
                  <c:v>1.3368983957219251E-3</c:v>
                </c:pt>
                <c:pt idx="13">
                  <c:v>1.2032085561497326E-2</c:v>
                </c:pt>
                <c:pt idx="14">
                  <c:v>2.6737967914438501E-3</c:v>
                </c:pt>
                <c:pt idx="15">
                  <c:v>6.684491978609626E-2</c:v>
                </c:pt>
                <c:pt idx="16">
                  <c:v>1.06951871657754E-2</c:v>
                </c:pt>
                <c:pt idx="17">
                  <c:v>0</c:v>
                </c:pt>
                <c:pt idx="18">
                  <c:v>6.6844919786096255E-3</c:v>
                </c:pt>
                <c:pt idx="19">
                  <c:v>1.3368983957219251E-3</c:v>
                </c:pt>
                <c:pt idx="20">
                  <c:v>2.6737967914438501E-3</c:v>
                </c:pt>
                <c:pt idx="21">
                  <c:v>1.6042780748663103E-2</c:v>
                </c:pt>
                <c:pt idx="22">
                  <c:v>9.3582887700534752E-3</c:v>
                </c:pt>
                <c:pt idx="23">
                  <c:v>6.6844919786096255E-3</c:v>
                </c:pt>
                <c:pt idx="24">
                  <c:v>2.9411764705882353E-2</c:v>
                </c:pt>
                <c:pt idx="25">
                  <c:v>4.0106951871657758E-3</c:v>
                </c:pt>
                <c:pt idx="26">
                  <c:v>1.7379679144385027E-2</c:v>
                </c:pt>
                <c:pt idx="27">
                  <c:v>6.6844919786096255E-3</c:v>
                </c:pt>
                <c:pt idx="28">
                  <c:v>6.6844919786096255E-3</c:v>
                </c:pt>
                <c:pt idx="29">
                  <c:v>6.6844919786096255E-3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449600"/>
        <c:axId val="173451136"/>
      </c:barChart>
      <c:catAx>
        <c:axId val="1734496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511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496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Contents of the formulary - local bacterial sensitivity to antibiotics in 2010 (n=748)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'Q72'!$D$420:$D$449</c:f>
              <c:numCache>
                <c:formatCode>0.0%</c:formatCode>
                <c:ptCount val="30"/>
                <c:pt idx="0">
                  <c:v>2.6737967914438501E-3</c:v>
                </c:pt>
                <c:pt idx="1">
                  <c:v>1.7379679144385027E-2</c:v>
                </c:pt>
                <c:pt idx="2">
                  <c:v>2.6737967914438501E-3</c:v>
                </c:pt>
                <c:pt idx="3">
                  <c:v>9.3582887700534752E-3</c:v>
                </c:pt>
                <c:pt idx="4">
                  <c:v>1.06951871657754E-2</c:v>
                </c:pt>
                <c:pt idx="5">
                  <c:v>2.6737967914438501E-3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2.6737967914438501E-3</c:v>
                </c:pt>
                <c:pt idx="10">
                  <c:v>0</c:v>
                </c:pt>
                <c:pt idx="11">
                  <c:v>2.5401069518716578E-2</c:v>
                </c:pt>
                <c:pt idx="12">
                  <c:v>0</c:v>
                </c:pt>
                <c:pt idx="13">
                  <c:v>1.2032085561497326E-2</c:v>
                </c:pt>
                <c:pt idx="14">
                  <c:v>5.3475935828877002E-3</c:v>
                </c:pt>
                <c:pt idx="15">
                  <c:v>1.4705882352941176E-2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1.3368983957219251E-3</c:v>
                </c:pt>
                <c:pt idx="20">
                  <c:v>1.3368983957219251E-3</c:v>
                </c:pt>
                <c:pt idx="21">
                  <c:v>4.0106951871657758E-3</c:v>
                </c:pt>
                <c:pt idx="22">
                  <c:v>4.0106951871657758E-3</c:v>
                </c:pt>
                <c:pt idx="23">
                  <c:v>2.6737967914438501E-3</c:v>
                </c:pt>
                <c:pt idx="24">
                  <c:v>1.06951871657754E-2</c:v>
                </c:pt>
                <c:pt idx="25">
                  <c:v>0</c:v>
                </c:pt>
                <c:pt idx="26">
                  <c:v>6.6844919786096255E-3</c:v>
                </c:pt>
                <c:pt idx="27">
                  <c:v>1.3368983957219251E-3</c:v>
                </c:pt>
                <c:pt idx="28">
                  <c:v>0</c:v>
                </c:pt>
                <c:pt idx="29">
                  <c:v>6.6844919786096255E-3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'Q72'!$B$420:$B$449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'Q72'!$F$420:$F$449</c:f>
              <c:numCache>
                <c:formatCode>0.0%</c:formatCode>
                <c:ptCount val="30"/>
                <c:pt idx="0">
                  <c:v>3.8770053475935831E-2</c:v>
                </c:pt>
                <c:pt idx="1">
                  <c:v>2.9411764705882353E-2</c:v>
                </c:pt>
                <c:pt idx="2">
                  <c:v>4.0106951871657758E-3</c:v>
                </c:pt>
                <c:pt idx="3">
                  <c:v>3.4759358288770054E-2</c:v>
                </c:pt>
                <c:pt idx="4">
                  <c:v>5.3475935828877002E-3</c:v>
                </c:pt>
                <c:pt idx="5">
                  <c:v>4.4117647058823532E-2</c:v>
                </c:pt>
                <c:pt idx="6">
                  <c:v>6.6844919786096255E-3</c:v>
                </c:pt>
                <c:pt idx="7">
                  <c:v>2.0053475935828877E-2</c:v>
                </c:pt>
                <c:pt idx="8">
                  <c:v>4.8128342245989303E-2</c:v>
                </c:pt>
                <c:pt idx="9">
                  <c:v>1.7379679144385027E-2</c:v>
                </c:pt>
                <c:pt idx="10">
                  <c:v>0</c:v>
                </c:pt>
                <c:pt idx="11">
                  <c:v>0.10294117647058823</c:v>
                </c:pt>
                <c:pt idx="12">
                  <c:v>1.3368983957219251E-2</c:v>
                </c:pt>
                <c:pt idx="13">
                  <c:v>3.2085561497326207E-2</c:v>
                </c:pt>
                <c:pt idx="14">
                  <c:v>8.0213903743315516E-3</c:v>
                </c:pt>
                <c:pt idx="15">
                  <c:v>0.13368983957219252</c:v>
                </c:pt>
                <c:pt idx="16">
                  <c:v>3.074866310160428E-2</c:v>
                </c:pt>
                <c:pt idx="17">
                  <c:v>4.0106951871657758E-3</c:v>
                </c:pt>
                <c:pt idx="18">
                  <c:v>6.6844919786096255E-3</c:v>
                </c:pt>
                <c:pt idx="19">
                  <c:v>8.0213903743315516E-3</c:v>
                </c:pt>
                <c:pt idx="20">
                  <c:v>1.06951871657754E-2</c:v>
                </c:pt>
                <c:pt idx="21">
                  <c:v>4.8128342245989303E-2</c:v>
                </c:pt>
                <c:pt idx="22">
                  <c:v>2.4064171122994651E-2</c:v>
                </c:pt>
                <c:pt idx="23">
                  <c:v>1.06951871657754E-2</c:v>
                </c:pt>
                <c:pt idx="24">
                  <c:v>4.9465240641711233E-2</c:v>
                </c:pt>
                <c:pt idx="25">
                  <c:v>8.0213903743315516E-3</c:v>
                </c:pt>
                <c:pt idx="26">
                  <c:v>6.9518716577540107E-2</c:v>
                </c:pt>
                <c:pt idx="27">
                  <c:v>1.2032085561497326E-2</c:v>
                </c:pt>
                <c:pt idx="28">
                  <c:v>2.2727272727272728E-2</c:v>
                </c:pt>
                <c:pt idx="29">
                  <c:v>1.2032085561497326E-2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611072"/>
        <c:axId val="174616960"/>
      </c:barChart>
      <c:catAx>
        <c:axId val="174611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1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169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110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Contents of the formulary - antibiotic prescribing protocols for surgical prophylaxis in 2010 (n=748)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'Q72'!$B$491:$B$520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'Q72'!$D$491:$D$520</c:f>
              <c:numCache>
                <c:formatCode>0.0%</c:formatCode>
                <c:ptCount val="30"/>
                <c:pt idx="0">
                  <c:v>6.6844919786096255E-3</c:v>
                </c:pt>
                <c:pt idx="1">
                  <c:v>2.8074866310160429E-2</c:v>
                </c:pt>
                <c:pt idx="2">
                  <c:v>4.0106951871657758E-3</c:v>
                </c:pt>
                <c:pt idx="3">
                  <c:v>8.0213903743315516E-3</c:v>
                </c:pt>
                <c:pt idx="4">
                  <c:v>9.3582887700534752E-3</c:v>
                </c:pt>
                <c:pt idx="5">
                  <c:v>9.3582887700534752E-3</c:v>
                </c:pt>
                <c:pt idx="6">
                  <c:v>1.3368983957219251E-3</c:v>
                </c:pt>
                <c:pt idx="7">
                  <c:v>1.3368983957219251E-3</c:v>
                </c:pt>
                <c:pt idx="8">
                  <c:v>0</c:v>
                </c:pt>
                <c:pt idx="9">
                  <c:v>6.6844919786096255E-3</c:v>
                </c:pt>
                <c:pt idx="10">
                  <c:v>0</c:v>
                </c:pt>
                <c:pt idx="11">
                  <c:v>3.4759358288770054E-2</c:v>
                </c:pt>
                <c:pt idx="12">
                  <c:v>0</c:v>
                </c:pt>
                <c:pt idx="13">
                  <c:v>1.7379679144385027E-2</c:v>
                </c:pt>
                <c:pt idx="14">
                  <c:v>1.2032085561497326E-2</c:v>
                </c:pt>
                <c:pt idx="15">
                  <c:v>5.0802139037433157E-2</c:v>
                </c:pt>
                <c:pt idx="16">
                  <c:v>1.3368983957219251E-3</c:v>
                </c:pt>
                <c:pt idx="17">
                  <c:v>0</c:v>
                </c:pt>
                <c:pt idx="18">
                  <c:v>1.3368983957219251E-3</c:v>
                </c:pt>
                <c:pt idx="19">
                  <c:v>8.0213903743315516E-3</c:v>
                </c:pt>
                <c:pt idx="20">
                  <c:v>1.3368983957219251E-3</c:v>
                </c:pt>
                <c:pt idx="21">
                  <c:v>8.0213903743315516E-3</c:v>
                </c:pt>
                <c:pt idx="22">
                  <c:v>1.2032085561497326E-2</c:v>
                </c:pt>
                <c:pt idx="23">
                  <c:v>5.3475935828877002E-3</c:v>
                </c:pt>
                <c:pt idx="24">
                  <c:v>1.2032085561497326E-2</c:v>
                </c:pt>
                <c:pt idx="25">
                  <c:v>2.6737967914438501E-3</c:v>
                </c:pt>
                <c:pt idx="26">
                  <c:v>2.4064171122994651E-2</c:v>
                </c:pt>
                <c:pt idx="27">
                  <c:v>4.0106951871657758E-3</c:v>
                </c:pt>
                <c:pt idx="28">
                  <c:v>2.6737967914438501E-3</c:v>
                </c:pt>
                <c:pt idx="29">
                  <c:v>1.6042780748663103E-2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'Q72'!$B$491:$B$520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'Q72'!$F$491:$F$520</c:f>
              <c:numCache>
                <c:formatCode>0.0%</c:formatCode>
                <c:ptCount val="30"/>
                <c:pt idx="0">
                  <c:v>3.4759358288770054E-2</c:v>
                </c:pt>
                <c:pt idx="1">
                  <c:v>1.871657754010695E-2</c:v>
                </c:pt>
                <c:pt idx="2">
                  <c:v>2.6737967914438501E-3</c:v>
                </c:pt>
                <c:pt idx="3">
                  <c:v>3.6096256684491977E-2</c:v>
                </c:pt>
                <c:pt idx="4">
                  <c:v>6.6844919786096255E-3</c:v>
                </c:pt>
                <c:pt idx="5">
                  <c:v>3.7433155080213901E-2</c:v>
                </c:pt>
                <c:pt idx="6">
                  <c:v>5.3475935828877002E-3</c:v>
                </c:pt>
                <c:pt idx="7">
                  <c:v>1.871657754010695E-2</c:v>
                </c:pt>
                <c:pt idx="8">
                  <c:v>4.8128342245989303E-2</c:v>
                </c:pt>
                <c:pt idx="9">
                  <c:v>1.3368983957219251E-2</c:v>
                </c:pt>
                <c:pt idx="10">
                  <c:v>0</c:v>
                </c:pt>
                <c:pt idx="11">
                  <c:v>9.3582887700534759E-2</c:v>
                </c:pt>
                <c:pt idx="12">
                  <c:v>1.3368983957219251E-2</c:v>
                </c:pt>
                <c:pt idx="13">
                  <c:v>2.6737967914438502E-2</c:v>
                </c:pt>
                <c:pt idx="14">
                  <c:v>1.3368983957219251E-3</c:v>
                </c:pt>
                <c:pt idx="15">
                  <c:v>9.7593582887700536E-2</c:v>
                </c:pt>
                <c:pt idx="16">
                  <c:v>2.9411764705882353E-2</c:v>
                </c:pt>
                <c:pt idx="17">
                  <c:v>4.0106951871657758E-3</c:v>
                </c:pt>
                <c:pt idx="18">
                  <c:v>5.3475935828877002E-3</c:v>
                </c:pt>
                <c:pt idx="19">
                  <c:v>1.3368983957219251E-3</c:v>
                </c:pt>
                <c:pt idx="20">
                  <c:v>1.06951871657754E-2</c:v>
                </c:pt>
                <c:pt idx="21">
                  <c:v>4.4117647058823532E-2</c:v>
                </c:pt>
                <c:pt idx="22">
                  <c:v>1.6042780748663103E-2</c:v>
                </c:pt>
                <c:pt idx="23">
                  <c:v>8.0213903743315516E-3</c:v>
                </c:pt>
                <c:pt idx="24">
                  <c:v>4.8128342245989303E-2</c:v>
                </c:pt>
                <c:pt idx="25">
                  <c:v>5.3475935828877002E-3</c:v>
                </c:pt>
                <c:pt idx="26">
                  <c:v>5.213903743315508E-2</c:v>
                </c:pt>
                <c:pt idx="27">
                  <c:v>9.3582887700534752E-3</c:v>
                </c:pt>
                <c:pt idx="28">
                  <c:v>2.0053475935828877E-2</c:v>
                </c:pt>
                <c:pt idx="29">
                  <c:v>2.6737967914438501E-3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28320"/>
        <c:axId val="174729856"/>
      </c:barChart>
      <c:catAx>
        <c:axId val="1747283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298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2832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Contents of the formulary - antibiotic prescribing protocols for treatment of infections in 2010 (n=748)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'Q72'!$B$560:$B$589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'Q72'!$D$560:$D$589</c:f>
              <c:numCache>
                <c:formatCode>0.0%</c:formatCode>
                <c:ptCount val="30"/>
                <c:pt idx="0">
                  <c:v>1.2032085561497326E-2</c:v>
                </c:pt>
                <c:pt idx="1">
                  <c:v>2.9411764705882353E-2</c:v>
                </c:pt>
                <c:pt idx="2">
                  <c:v>2.6737967914438501E-3</c:v>
                </c:pt>
                <c:pt idx="3">
                  <c:v>8.0213903743315516E-3</c:v>
                </c:pt>
                <c:pt idx="4">
                  <c:v>1.06951871657754E-2</c:v>
                </c:pt>
                <c:pt idx="5">
                  <c:v>1.3368983957219251E-2</c:v>
                </c:pt>
                <c:pt idx="6">
                  <c:v>1.3368983957219251E-3</c:v>
                </c:pt>
                <c:pt idx="7">
                  <c:v>1.3368983957219251E-3</c:v>
                </c:pt>
                <c:pt idx="8">
                  <c:v>1.3368983957219251E-3</c:v>
                </c:pt>
                <c:pt idx="9">
                  <c:v>1.3368983957219251E-2</c:v>
                </c:pt>
                <c:pt idx="10">
                  <c:v>0</c:v>
                </c:pt>
                <c:pt idx="11">
                  <c:v>3.6096256684491977E-2</c:v>
                </c:pt>
                <c:pt idx="12">
                  <c:v>0</c:v>
                </c:pt>
                <c:pt idx="13">
                  <c:v>1.7379679144385027E-2</c:v>
                </c:pt>
                <c:pt idx="14">
                  <c:v>1.2032085561497326E-2</c:v>
                </c:pt>
                <c:pt idx="15">
                  <c:v>3.7433155080213901E-2</c:v>
                </c:pt>
                <c:pt idx="16">
                  <c:v>2.6737967914438501E-3</c:v>
                </c:pt>
                <c:pt idx="17">
                  <c:v>0</c:v>
                </c:pt>
                <c:pt idx="18">
                  <c:v>1.3368983957219251E-3</c:v>
                </c:pt>
                <c:pt idx="19">
                  <c:v>8.0213903743315516E-3</c:v>
                </c:pt>
                <c:pt idx="20">
                  <c:v>1.3368983957219251E-3</c:v>
                </c:pt>
                <c:pt idx="21">
                  <c:v>9.3582887700534752E-3</c:v>
                </c:pt>
                <c:pt idx="22">
                  <c:v>1.2032085561497326E-2</c:v>
                </c:pt>
                <c:pt idx="23">
                  <c:v>5.3475935828877002E-3</c:v>
                </c:pt>
                <c:pt idx="24">
                  <c:v>1.2032085561497326E-2</c:v>
                </c:pt>
                <c:pt idx="25">
                  <c:v>4.0106951871657758E-3</c:v>
                </c:pt>
                <c:pt idx="26">
                  <c:v>2.2727272727272728E-2</c:v>
                </c:pt>
                <c:pt idx="27">
                  <c:v>5.3475935828877002E-3</c:v>
                </c:pt>
                <c:pt idx="28">
                  <c:v>2.6737967914438501E-3</c:v>
                </c:pt>
                <c:pt idx="29">
                  <c:v>1.6042780748663103E-2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'Q72'!$B$560:$B$589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'Q72'!$F$560:$F$589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1.7379679144385027E-2</c:v>
                </c:pt>
                <c:pt idx="2">
                  <c:v>4.0106951871657758E-3</c:v>
                </c:pt>
                <c:pt idx="3">
                  <c:v>3.6096256684491977E-2</c:v>
                </c:pt>
                <c:pt idx="4">
                  <c:v>5.3475935828877002E-3</c:v>
                </c:pt>
                <c:pt idx="5">
                  <c:v>3.342245989304813E-2</c:v>
                </c:pt>
                <c:pt idx="6">
                  <c:v>5.3475935828877002E-3</c:v>
                </c:pt>
                <c:pt idx="7">
                  <c:v>1.871657754010695E-2</c:v>
                </c:pt>
                <c:pt idx="8">
                  <c:v>4.6791443850267379E-2</c:v>
                </c:pt>
                <c:pt idx="9">
                  <c:v>6.6844919786096255E-3</c:v>
                </c:pt>
                <c:pt idx="10">
                  <c:v>0</c:v>
                </c:pt>
                <c:pt idx="11">
                  <c:v>9.2245989304812828E-2</c:v>
                </c:pt>
                <c:pt idx="12">
                  <c:v>1.3368983957219251E-2</c:v>
                </c:pt>
                <c:pt idx="13">
                  <c:v>2.6737967914438502E-2</c:v>
                </c:pt>
                <c:pt idx="14">
                  <c:v>1.3368983957219251E-3</c:v>
                </c:pt>
                <c:pt idx="15">
                  <c:v>0.11096256684491979</c:v>
                </c:pt>
                <c:pt idx="16">
                  <c:v>2.8074866310160429E-2</c:v>
                </c:pt>
                <c:pt idx="17">
                  <c:v>4.0106951871657758E-3</c:v>
                </c:pt>
                <c:pt idx="18">
                  <c:v>5.3475935828877002E-3</c:v>
                </c:pt>
                <c:pt idx="19">
                  <c:v>1.3368983957219251E-3</c:v>
                </c:pt>
                <c:pt idx="20">
                  <c:v>1.06951871657754E-2</c:v>
                </c:pt>
                <c:pt idx="21">
                  <c:v>4.2780748663101602E-2</c:v>
                </c:pt>
                <c:pt idx="22">
                  <c:v>1.6042780748663103E-2</c:v>
                </c:pt>
                <c:pt idx="23">
                  <c:v>8.0213903743315516E-3</c:v>
                </c:pt>
                <c:pt idx="24">
                  <c:v>4.8128342245989303E-2</c:v>
                </c:pt>
                <c:pt idx="25">
                  <c:v>4.0106951871657758E-3</c:v>
                </c:pt>
                <c:pt idx="26">
                  <c:v>5.3475935828877004E-2</c:v>
                </c:pt>
                <c:pt idx="27">
                  <c:v>8.0213903743315516E-3</c:v>
                </c:pt>
                <c:pt idx="28">
                  <c:v>2.0053475935828877E-2</c:v>
                </c:pt>
                <c:pt idx="29">
                  <c:v>2.6737967914438501E-3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75680"/>
        <c:axId val="174777472"/>
      </c:barChart>
      <c:catAx>
        <c:axId val="174775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774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756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National multi hospital alliance in 2005 (n=786)</a:t>
            </a:r>
          </a:p>
        </c:rich>
      </c:tx>
      <c:layout>
        <c:manualLayout>
          <c:xMode val="edge"/>
          <c:yMode val="edge"/>
          <c:x val="0.26410155873372926"/>
          <c:y val="3.0836952555818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46535373666904E-2"/>
          <c:y val="0.14537444933920704"/>
          <c:w val="0.90458735290733516"/>
          <c:h val="0.5550660792951541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'Q73'!$C$113:$C$135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0</c:v>
                </c:pt>
                <c:pt idx="2">
                  <c:v>4.0000000000000001E-3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4.0000000000000001E-3</c:v>
                </c:pt>
                <c:pt idx="7">
                  <c:v>1E-3</c:v>
                </c:pt>
                <c:pt idx="8">
                  <c:v>4.2000000000000003E-2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1E-3</c:v>
                </c:pt>
                <c:pt idx="12">
                  <c:v>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5.0000000000000001E-3</c:v>
                </c:pt>
                <c:pt idx="16">
                  <c:v>8.9999999999999993E-3</c:v>
                </c:pt>
                <c:pt idx="17">
                  <c:v>0</c:v>
                </c:pt>
                <c:pt idx="18">
                  <c:v>0</c:v>
                </c:pt>
                <c:pt idx="19">
                  <c:v>1.9E-2</c:v>
                </c:pt>
                <c:pt idx="20">
                  <c:v>4.0000000000000001E-3</c:v>
                </c:pt>
                <c:pt idx="21">
                  <c:v>0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'Q73'!$D$113:$D$135</c:f>
              <c:numCache>
                <c:formatCode>0.0%</c:formatCode>
                <c:ptCount val="23"/>
                <c:pt idx="0">
                  <c:v>3.5000000000000003E-2</c:v>
                </c:pt>
                <c:pt idx="1">
                  <c:v>1.7000000000000001E-2</c:v>
                </c:pt>
                <c:pt idx="2">
                  <c:v>1.3000000000000001E-2</c:v>
                </c:pt>
                <c:pt idx="3">
                  <c:v>8.1000000000000003E-2</c:v>
                </c:pt>
                <c:pt idx="4">
                  <c:v>2.9999999999999992E-3</c:v>
                </c:pt>
                <c:pt idx="5">
                  <c:v>1.7999999999999999E-2</c:v>
                </c:pt>
                <c:pt idx="6">
                  <c:v>4.0999999999999995E-2</c:v>
                </c:pt>
                <c:pt idx="7">
                  <c:v>0.03</c:v>
                </c:pt>
                <c:pt idx="8">
                  <c:v>0.123</c:v>
                </c:pt>
                <c:pt idx="9">
                  <c:v>1.0999999999999999E-2</c:v>
                </c:pt>
                <c:pt idx="10">
                  <c:v>7.4999999999999997E-2</c:v>
                </c:pt>
                <c:pt idx="11">
                  <c:v>5.6000000000000001E-2</c:v>
                </c:pt>
                <c:pt idx="12">
                  <c:v>5.5E-2</c:v>
                </c:pt>
                <c:pt idx="13">
                  <c:v>2.4E-2</c:v>
                </c:pt>
                <c:pt idx="14">
                  <c:v>2E-3</c:v>
                </c:pt>
                <c:pt idx="15">
                  <c:v>2.8000000000000001E-2</c:v>
                </c:pt>
                <c:pt idx="16">
                  <c:v>1.0000000000000009E-3</c:v>
                </c:pt>
                <c:pt idx="17">
                  <c:v>5.5E-2</c:v>
                </c:pt>
                <c:pt idx="18">
                  <c:v>7.3999999999999996E-2</c:v>
                </c:pt>
                <c:pt idx="19">
                  <c:v>1.2E-2</c:v>
                </c:pt>
                <c:pt idx="20">
                  <c:v>8.3999999999999991E-2</c:v>
                </c:pt>
                <c:pt idx="21">
                  <c:v>3.5999999999999997E-2</c:v>
                </c:pt>
                <c:pt idx="22">
                  <c:v>1.0000000000000009E-3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866944"/>
        <c:axId val="170872832"/>
      </c:barChart>
      <c:catAx>
        <c:axId val="1708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87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87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86694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91247983162054"/>
          <c:y val="0.9349736379613357"/>
          <c:w val="0.1192982967115102"/>
          <c:h val="4.56942003514938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Regional group in 2005 (n=786)</a:t>
            </a:r>
          </a:p>
        </c:rich>
      </c:tx>
      <c:layout>
        <c:manualLayout>
          <c:xMode val="edge"/>
          <c:yMode val="edge"/>
          <c:x val="0.34384848533444617"/>
          <c:y val="3.0837017855989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0504731873E-2"/>
          <c:y val="0.14537444933920704"/>
          <c:w val="0.90536277602523541"/>
          <c:h val="0.5550660792951541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'Q73'!$C$183:$C$205</c:f>
              <c:numCache>
                <c:formatCode>#,##0.0%</c:formatCode>
                <c:ptCount val="23"/>
                <c:pt idx="0">
                  <c:v>2.1999999999999999E-2</c:v>
                </c:pt>
                <c:pt idx="1">
                  <c:v>0</c:v>
                </c:pt>
                <c:pt idx="2">
                  <c:v>3.0000000000000001E-3</c:v>
                </c:pt>
                <c:pt idx="3">
                  <c:v>0</c:v>
                </c:pt>
                <c:pt idx="4">
                  <c:v>4.0000000000000001E-3</c:v>
                </c:pt>
                <c:pt idx="5">
                  <c:v>1E-3</c:v>
                </c:pt>
                <c:pt idx="6">
                  <c:v>3.3000000000000002E-2</c:v>
                </c:pt>
                <c:pt idx="7">
                  <c:v>0.01</c:v>
                </c:pt>
                <c:pt idx="8">
                  <c:v>5.8999999999999997E-2</c:v>
                </c:pt>
                <c:pt idx="9">
                  <c:v>1E-3</c:v>
                </c:pt>
                <c:pt idx="10">
                  <c:v>3.0000000000000001E-3</c:v>
                </c:pt>
                <c:pt idx="11">
                  <c:v>1E-3</c:v>
                </c:pt>
                <c:pt idx="12">
                  <c:v>1.4E-2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2.7E-2</c:v>
                </c:pt>
                <c:pt idx="16">
                  <c:v>1E-3</c:v>
                </c:pt>
                <c:pt idx="17">
                  <c:v>0</c:v>
                </c:pt>
                <c:pt idx="18">
                  <c:v>6.0000000000000001E-3</c:v>
                </c:pt>
                <c:pt idx="19">
                  <c:v>0</c:v>
                </c:pt>
                <c:pt idx="20">
                  <c:v>2.9000000000000001E-2</c:v>
                </c:pt>
                <c:pt idx="21">
                  <c:v>1.4999999999999999E-2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'Q73'!$D$183:$D$205</c:f>
              <c:numCache>
                <c:formatCode>0.0%</c:formatCode>
                <c:ptCount val="23"/>
                <c:pt idx="0">
                  <c:v>1.7000000000000001E-2</c:v>
                </c:pt>
                <c:pt idx="1">
                  <c:v>1.7000000000000001E-2</c:v>
                </c:pt>
                <c:pt idx="2">
                  <c:v>1.4000000000000002E-2</c:v>
                </c:pt>
                <c:pt idx="3">
                  <c:v>8.1000000000000003E-2</c:v>
                </c:pt>
                <c:pt idx="4">
                  <c:v>8.9999999999999993E-3</c:v>
                </c:pt>
                <c:pt idx="5">
                  <c:v>1.6999999999999998E-2</c:v>
                </c:pt>
                <c:pt idx="6">
                  <c:v>1.1999999999999997E-2</c:v>
                </c:pt>
                <c:pt idx="7">
                  <c:v>2.0999999999999998E-2</c:v>
                </c:pt>
                <c:pt idx="8">
                  <c:v>0.10600000000000001</c:v>
                </c:pt>
                <c:pt idx="9">
                  <c:v>1.3999999999999999E-2</c:v>
                </c:pt>
                <c:pt idx="10">
                  <c:v>7.5999999999999998E-2</c:v>
                </c:pt>
                <c:pt idx="11">
                  <c:v>5.6000000000000001E-2</c:v>
                </c:pt>
                <c:pt idx="12">
                  <c:v>4.2000000000000003E-2</c:v>
                </c:pt>
                <c:pt idx="13">
                  <c:v>2.4E-2</c:v>
                </c:pt>
                <c:pt idx="14">
                  <c:v>5.0000000000000001E-3</c:v>
                </c:pt>
                <c:pt idx="15">
                  <c:v>6.0000000000000019E-3</c:v>
                </c:pt>
                <c:pt idx="16">
                  <c:v>9.0000000000000011E-3</c:v>
                </c:pt>
                <c:pt idx="17">
                  <c:v>5.5E-2</c:v>
                </c:pt>
                <c:pt idx="18">
                  <c:v>6.7999999999999991E-2</c:v>
                </c:pt>
                <c:pt idx="19">
                  <c:v>3.1E-2</c:v>
                </c:pt>
                <c:pt idx="20">
                  <c:v>5.8999999999999997E-2</c:v>
                </c:pt>
                <c:pt idx="21">
                  <c:v>2.0999999999999998E-2</c:v>
                </c:pt>
                <c:pt idx="22">
                  <c:v>1.0000000000000009E-3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902272"/>
        <c:axId val="170903808"/>
      </c:barChart>
      <c:catAx>
        <c:axId val="1709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0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90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0227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09847042133284"/>
          <c:y val="0.9349736379613357"/>
          <c:w val="0.1190894188250967"/>
          <c:h val="4.56942003514938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Local group in 2005 (n=786)</a:t>
            </a:r>
          </a:p>
        </c:rich>
      </c:tx>
      <c:layout>
        <c:manualLayout>
          <c:xMode val="edge"/>
          <c:yMode val="edge"/>
          <c:x val="0.36119860017497846"/>
          <c:y val="3.0724362579677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0504731873E-2"/>
          <c:y val="0.14484323865572546"/>
          <c:w val="0.90536277602523541"/>
          <c:h val="0.5574270093720324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'Q73'!$B$250:$B$272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'Q73'!$C$250:$C$272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8.0000000000000002E-3</c:v>
                </c:pt>
                <c:pt idx="2">
                  <c:v>3.0000000000000001E-3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2.5000000000000001E-2</c:v>
                </c:pt>
                <c:pt idx="9">
                  <c:v>0</c:v>
                </c:pt>
                <c:pt idx="10">
                  <c:v>0</c:v>
                </c:pt>
                <c:pt idx="11">
                  <c:v>4.0000000000000001E-3</c:v>
                </c:pt>
                <c:pt idx="12">
                  <c:v>1.4E-2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6.0000000000000001E-3</c:v>
                </c:pt>
                <c:pt idx="16">
                  <c:v>3.0000000000000001E-3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1.0999999999999999E-2</c:v>
                </c:pt>
                <c:pt idx="21">
                  <c:v>0.01</c:v>
                </c:pt>
                <c:pt idx="22">
                  <c:v>5.0000000000000001E-3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'Q73'!$B$250:$B$272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'Q73'!$D$250:$D$272</c:f>
              <c:numCache>
                <c:formatCode>0.0%</c:formatCode>
                <c:ptCount val="23"/>
                <c:pt idx="0">
                  <c:v>3.3000000000000002E-2</c:v>
                </c:pt>
                <c:pt idx="1">
                  <c:v>9.0000000000000011E-3</c:v>
                </c:pt>
                <c:pt idx="2">
                  <c:v>1.4000000000000002E-2</c:v>
                </c:pt>
                <c:pt idx="3">
                  <c:v>0.08</c:v>
                </c:pt>
                <c:pt idx="4">
                  <c:v>1.2999999999999999E-2</c:v>
                </c:pt>
                <c:pt idx="5">
                  <c:v>1.7999999999999999E-2</c:v>
                </c:pt>
                <c:pt idx="6">
                  <c:v>0.04</c:v>
                </c:pt>
                <c:pt idx="7">
                  <c:v>2.0999999999999998E-2</c:v>
                </c:pt>
                <c:pt idx="8">
                  <c:v>0.14000000000000001</c:v>
                </c:pt>
                <c:pt idx="9">
                  <c:v>1.4999999999999999E-2</c:v>
                </c:pt>
                <c:pt idx="10">
                  <c:v>7.9000000000000001E-2</c:v>
                </c:pt>
                <c:pt idx="11">
                  <c:v>5.3000000000000005E-2</c:v>
                </c:pt>
                <c:pt idx="12">
                  <c:v>4.2000000000000003E-2</c:v>
                </c:pt>
                <c:pt idx="13">
                  <c:v>2.4E-2</c:v>
                </c:pt>
                <c:pt idx="14">
                  <c:v>5.0000000000000001E-3</c:v>
                </c:pt>
                <c:pt idx="15">
                  <c:v>2.7000000000000003E-2</c:v>
                </c:pt>
                <c:pt idx="16">
                  <c:v>7.0000000000000001E-3</c:v>
                </c:pt>
                <c:pt idx="17">
                  <c:v>5.5E-2</c:v>
                </c:pt>
                <c:pt idx="18">
                  <c:v>7.3999999999999996E-2</c:v>
                </c:pt>
                <c:pt idx="19">
                  <c:v>3.1E-2</c:v>
                </c:pt>
                <c:pt idx="20">
                  <c:v>7.6999999999999999E-2</c:v>
                </c:pt>
                <c:pt idx="21">
                  <c:v>2.5999999999999995E-2</c:v>
                </c:pt>
                <c:pt idx="22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1006976"/>
        <c:axId val="171008768"/>
      </c:barChart>
      <c:catAx>
        <c:axId val="171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0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0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0697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03556049338629"/>
          <c:y val="0.93508811981227657"/>
          <c:w val="0.11888127110357252"/>
          <c:h val="4.56140546249891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Not participating in group purchasing in 2005 (n=786)</a:t>
            </a:r>
          </a:p>
        </c:rich>
      </c:tx>
      <c:layout>
        <c:manualLayout>
          <c:xMode val="edge"/>
          <c:yMode val="edge"/>
          <c:x val="0.23597323154078378"/>
          <c:y val="3.0724210698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65156447556631E-2"/>
          <c:y val="0.14484323865572546"/>
          <c:w val="0.90613761116940461"/>
          <c:h val="0.5574270093720324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'Q73'!$B$317:$B$339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'Q73'!$C$317:$C$339</c:f>
              <c:numCache>
                <c:formatCode>#,##0.0%</c:formatCode>
                <c:ptCount val="23"/>
                <c:pt idx="0">
                  <c:v>0.01</c:v>
                </c:pt>
                <c:pt idx="1">
                  <c:v>8.9999999999999993E-3</c:v>
                </c:pt>
                <c:pt idx="2">
                  <c:v>0.01</c:v>
                </c:pt>
                <c:pt idx="3">
                  <c:v>0.08</c:v>
                </c:pt>
                <c:pt idx="4">
                  <c:v>4.0000000000000001E-3</c:v>
                </c:pt>
                <c:pt idx="5">
                  <c:v>1.7000000000000001E-2</c:v>
                </c:pt>
                <c:pt idx="6">
                  <c:v>4.0000000000000001E-3</c:v>
                </c:pt>
                <c:pt idx="7">
                  <c:v>0.01</c:v>
                </c:pt>
                <c:pt idx="8">
                  <c:v>5.6000000000000001E-2</c:v>
                </c:pt>
                <c:pt idx="9">
                  <c:v>1.0999999999999999E-2</c:v>
                </c:pt>
                <c:pt idx="10">
                  <c:v>7.3999999999999996E-2</c:v>
                </c:pt>
                <c:pt idx="11">
                  <c:v>5.2999999999999999E-2</c:v>
                </c:pt>
                <c:pt idx="12">
                  <c:v>3.6999999999999998E-2</c:v>
                </c:pt>
                <c:pt idx="13">
                  <c:v>2.1999999999999999E-2</c:v>
                </c:pt>
                <c:pt idx="14">
                  <c:v>3.0000000000000001E-3</c:v>
                </c:pt>
                <c:pt idx="15">
                  <c:v>4.0000000000000001E-3</c:v>
                </c:pt>
                <c:pt idx="16">
                  <c:v>0</c:v>
                </c:pt>
                <c:pt idx="17">
                  <c:v>5.5E-2</c:v>
                </c:pt>
                <c:pt idx="18">
                  <c:v>6.7000000000000004E-2</c:v>
                </c:pt>
                <c:pt idx="19">
                  <c:v>1.0999999999999999E-2</c:v>
                </c:pt>
                <c:pt idx="20">
                  <c:v>5.6000000000000001E-2</c:v>
                </c:pt>
                <c:pt idx="21">
                  <c:v>1.2999999999999999E-2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'Q73'!$B$317:$B$339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'Q73'!$D$317:$D$339</c:f>
              <c:numCache>
                <c:formatCode>0.0%</c:formatCode>
                <c:ptCount val="23"/>
                <c:pt idx="0">
                  <c:v>2.8999999999999998E-2</c:v>
                </c:pt>
                <c:pt idx="1">
                  <c:v>8.0000000000000019E-3</c:v>
                </c:pt>
                <c:pt idx="2">
                  <c:v>7.000000000000001E-3</c:v>
                </c:pt>
                <c:pt idx="3">
                  <c:v>1.0000000000000009E-3</c:v>
                </c:pt>
                <c:pt idx="4">
                  <c:v>8.9999999999999993E-3</c:v>
                </c:pt>
                <c:pt idx="5">
                  <c:v>9.9999999999999742E-4</c:v>
                </c:pt>
                <c:pt idx="6">
                  <c:v>4.0999999999999995E-2</c:v>
                </c:pt>
                <c:pt idx="7">
                  <c:v>2.0999999999999998E-2</c:v>
                </c:pt>
                <c:pt idx="8">
                  <c:v>0.10900000000000001</c:v>
                </c:pt>
                <c:pt idx="9">
                  <c:v>4.0000000000000001E-3</c:v>
                </c:pt>
                <c:pt idx="10">
                  <c:v>5.0000000000000044E-3</c:v>
                </c:pt>
                <c:pt idx="11">
                  <c:v>4.0000000000000036E-3</c:v>
                </c:pt>
                <c:pt idx="12">
                  <c:v>1.9000000000000003E-2</c:v>
                </c:pt>
                <c:pt idx="13">
                  <c:v>5.000000000000001E-3</c:v>
                </c:pt>
                <c:pt idx="14">
                  <c:v>2E-3</c:v>
                </c:pt>
                <c:pt idx="15">
                  <c:v>2.9000000000000001E-2</c:v>
                </c:pt>
                <c:pt idx="16">
                  <c:v>0.01</c:v>
                </c:pt>
                <c:pt idx="17">
                  <c:v>0</c:v>
                </c:pt>
                <c:pt idx="18">
                  <c:v>6.9999999999999923E-3</c:v>
                </c:pt>
                <c:pt idx="19">
                  <c:v>0.02</c:v>
                </c:pt>
                <c:pt idx="20">
                  <c:v>3.1999999999999994E-2</c:v>
                </c:pt>
                <c:pt idx="21">
                  <c:v>2.3E-2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9764352"/>
        <c:axId val="169765888"/>
      </c:barChart>
      <c:catAx>
        <c:axId val="1697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6435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22417686548501"/>
          <c:y val="0.93542916842067581"/>
          <c:w val="0.11867384972501122"/>
          <c:h val="4.53752954830924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National multi hospital alliance - comparison between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'Q73'!$C$348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'Q73'!$C$349:$C$378</c:f>
              <c:numCache>
                <c:formatCode>0.0%</c:formatCode>
                <c:ptCount val="30"/>
                <c:pt idx="0">
                  <c:v>0.16666666666666666</c:v>
                </c:pt>
                <c:pt idx="1">
                  <c:v>2.9411764705882353E-2</c:v>
                </c:pt>
                <c:pt idx="2">
                  <c:v>0.4</c:v>
                </c:pt>
                <c:pt idx="3">
                  <c:v>5.5555555555555552E-2</c:v>
                </c:pt>
                <c:pt idx="4">
                  <c:v>0.26315789473684209</c:v>
                </c:pt>
                <c:pt idx="5">
                  <c:v>2.7777777777777776E-2</c:v>
                </c:pt>
                <c:pt idx="6">
                  <c:v>1</c:v>
                </c:pt>
                <c:pt idx="7">
                  <c:v>0</c:v>
                </c:pt>
                <c:pt idx="8">
                  <c:v>0.36842105263157893</c:v>
                </c:pt>
                <c:pt idx="9">
                  <c:v>0.3888888888888889</c:v>
                </c:pt>
                <c:pt idx="10">
                  <c:v>0</c:v>
                </c:pt>
                <c:pt idx="11">
                  <c:v>0.59595959595959591</c:v>
                </c:pt>
                <c:pt idx="12">
                  <c:v>0</c:v>
                </c:pt>
                <c:pt idx="13">
                  <c:v>6.6666666666666666E-2</c:v>
                </c:pt>
                <c:pt idx="14">
                  <c:v>0</c:v>
                </c:pt>
                <c:pt idx="15">
                  <c:v>2.564102564102564E-2</c:v>
                </c:pt>
                <c:pt idx="16">
                  <c:v>0.5714285714285714</c:v>
                </c:pt>
                <c:pt idx="17">
                  <c:v>0.25</c:v>
                </c:pt>
                <c:pt idx="18">
                  <c:v>1</c:v>
                </c:pt>
                <c:pt idx="19">
                  <c:v>0.25</c:v>
                </c:pt>
                <c:pt idx="20">
                  <c:v>0.9285714285714286</c:v>
                </c:pt>
                <c:pt idx="21">
                  <c:v>0</c:v>
                </c:pt>
                <c:pt idx="22">
                  <c:v>0.69230769230769229</c:v>
                </c:pt>
                <c:pt idx="23">
                  <c:v>0.31818181818181818</c:v>
                </c:pt>
                <c:pt idx="24">
                  <c:v>0</c:v>
                </c:pt>
                <c:pt idx="25">
                  <c:v>0.14285714285714285</c:v>
                </c:pt>
                <c:pt idx="26">
                  <c:v>5.2631578947368418E-2</c:v>
                </c:pt>
                <c:pt idx="27">
                  <c:v>0.2</c:v>
                </c:pt>
                <c:pt idx="28">
                  <c:v>0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strRef>
              <c:f>'Q73'!$D$348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'Q73'!$D$349:$D$378</c:f>
              <c:numCache>
                <c:formatCode>0.0%</c:formatCode>
                <c:ptCount val="30"/>
                <c:pt idx="0">
                  <c:v>9.7000000000000003E-2</c:v>
                </c:pt>
                <c:pt idx="1">
                  <c:v>0</c:v>
                </c:pt>
                <c:pt idx="4">
                  <c:v>0.23100000000000001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8.5999999999999993E-2</c:v>
                </c:pt>
                <c:pt idx="9">
                  <c:v>4.2000000000000003E-2</c:v>
                </c:pt>
                <c:pt idx="11">
                  <c:v>0.254</c:v>
                </c:pt>
                <c:pt idx="12">
                  <c:v>0.25</c:v>
                </c:pt>
                <c:pt idx="13">
                  <c:v>4.8000000000000001E-2</c:v>
                </c:pt>
                <c:pt idx="14">
                  <c:v>2.1999999999999999E-2</c:v>
                </c:pt>
                <c:pt idx="15">
                  <c:v>2.3E-2</c:v>
                </c:pt>
                <c:pt idx="17">
                  <c:v>9.5000000000000001E-2</c:v>
                </c:pt>
                <c:pt idx="18">
                  <c:v>0.5</c:v>
                </c:pt>
                <c:pt idx="19">
                  <c:v>0.154</c:v>
                </c:pt>
                <c:pt idx="20">
                  <c:v>0.875</c:v>
                </c:pt>
                <c:pt idx="21">
                  <c:v>0</c:v>
                </c:pt>
                <c:pt idx="24">
                  <c:v>0</c:v>
                </c:pt>
                <c:pt idx="25">
                  <c:v>0.625</c:v>
                </c:pt>
                <c:pt idx="26">
                  <c:v>4.2999999999999997E-2</c:v>
                </c:pt>
                <c:pt idx="28">
                  <c:v>0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'Q73'!$E$348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'Q73'!$E$349:$E$378</c:f>
              <c:numCache>
                <c:formatCode>#,##0.0%</c:formatCode>
                <c:ptCount val="30"/>
                <c:pt idx="0">
                  <c:v>0.13333333333333333</c:v>
                </c:pt>
                <c:pt idx="1">
                  <c:v>6.4516129032258063E-2</c:v>
                </c:pt>
                <c:pt idx="6">
                  <c:v>0.8</c:v>
                </c:pt>
                <c:pt idx="8">
                  <c:v>3.7037037037037035E-2</c:v>
                </c:pt>
                <c:pt idx="9">
                  <c:v>8.2191780821917818E-2</c:v>
                </c:pt>
                <c:pt idx="11">
                  <c:v>0.10344827586206896</c:v>
                </c:pt>
                <c:pt idx="12">
                  <c:v>0</c:v>
                </c:pt>
                <c:pt idx="13">
                  <c:v>0.1111111111111111</c:v>
                </c:pt>
                <c:pt idx="19">
                  <c:v>0.1875</c:v>
                </c:pt>
                <c:pt idx="20">
                  <c:v>0.6333333333333333</c:v>
                </c:pt>
                <c:pt idx="24">
                  <c:v>1.6129032258064516E-2</c:v>
                </c:pt>
                <c:pt idx="25">
                  <c:v>5.5555555555555552E-2</c:v>
                </c:pt>
                <c:pt idx="26">
                  <c:v>1.6949152542372881E-2</c:v>
                </c:pt>
                <c:pt idx="27">
                  <c:v>0.15</c:v>
                </c:pt>
                <c:pt idx="28">
                  <c:v>3.0303030303030304E-2</c:v>
                </c:pt>
                <c:pt idx="29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419392"/>
        <c:axId val="177420928"/>
      </c:barChart>
      <c:catAx>
        <c:axId val="1774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4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209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4193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71934604904636"/>
          <c:y val="0.93701080109373414"/>
          <c:w val="0.17711171662125338"/>
          <c:h val="4.1338711812958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Regional group - comparison between years</a:t>
            </a:r>
          </a:p>
        </c:rich>
      </c:tx>
      <c:layout>
        <c:manualLayout>
          <c:xMode val="edge"/>
          <c:yMode val="edge"/>
          <c:x val="0.30250964710915867"/>
          <c:y val="3.1180368188242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90788559230773E-2"/>
          <c:y val="0.14699331848552377"/>
          <c:w val="0.90752891061652163"/>
          <c:h val="0.55011135857461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'Q73'!$G$348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'Q73'!$G$349:$G$378</c:f>
              <c:numCache>
                <c:formatCode>0.0%</c:formatCode>
                <c:ptCount val="30"/>
                <c:pt idx="0">
                  <c:v>0.47222222222222221</c:v>
                </c:pt>
                <c:pt idx="1">
                  <c:v>2.9411764705882353E-2</c:v>
                </c:pt>
                <c:pt idx="2">
                  <c:v>0</c:v>
                </c:pt>
                <c:pt idx="3">
                  <c:v>1.8518518518518517E-2</c:v>
                </c:pt>
                <c:pt idx="4">
                  <c:v>5.2631578947368418E-2</c:v>
                </c:pt>
                <c:pt idx="5">
                  <c:v>0.1388888888888889</c:v>
                </c:pt>
                <c:pt idx="6">
                  <c:v>0.16666666666666666</c:v>
                </c:pt>
                <c:pt idx="7">
                  <c:v>0</c:v>
                </c:pt>
                <c:pt idx="8">
                  <c:v>0.5</c:v>
                </c:pt>
                <c:pt idx="9">
                  <c:v>0.55555555555555558</c:v>
                </c:pt>
                <c:pt idx="10">
                  <c:v>0.125</c:v>
                </c:pt>
                <c:pt idx="11">
                  <c:v>0.31313131313131315</c:v>
                </c:pt>
                <c:pt idx="12">
                  <c:v>0</c:v>
                </c:pt>
                <c:pt idx="13">
                  <c:v>0.1111111111111111</c:v>
                </c:pt>
                <c:pt idx="14">
                  <c:v>6.8965517241379309E-2</c:v>
                </c:pt>
                <c:pt idx="15">
                  <c:v>0.27350427350427353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</c:v>
                </c:pt>
                <c:pt idx="19">
                  <c:v>0.75</c:v>
                </c:pt>
                <c:pt idx="20">
                  <c:v>0</c:v>
                </c:pt>
                <c:pt idx="21">
                  <c:v>2.5000000000000001E-2</c:v>
                </c:pt>
                <c:pt idx="22">
                  <c:v>0.15384615384615385</c:v>
                </c:pt>
                <c:pt idx="23">
                  <c:v>4.5454545454545456E-2</c:v>
                </c:pt>
                <c:pt idx="24">
                  <c:v>3.5714285714285712E-2</c:v>
                </c:pt>
                <c:pt idx="25">
                  <c:v>9.5238095238095233E-2</c:v>
                </c:pt>
                <c:pt idx="26">
                  <c:v>0.38596491228070173</c:v>
                </c:pt>
                <c:pt idx="27">
                  <c:v>0.73333333333333328</c:v>
                </c:pt>
                <c:pt idx="28">
                  <c:v>0.47368421052631576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'Q73'!$H$348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'Q73'!$H$349:$H$378</c:f>
              <c:numCache>
                <c:formatCode>0.0%</c:formatCode>
                <c:ptCount val="30"/>
                <c:pt idx="0">
                  <c:v>0.54800000000000004</c:v>
                </c:pt>
                <c:pt idx="1">
                  <c:v>0</c:v>
                </c:pt>
                <c:pt idx="4">
                  <c:v>0.154</c:v>
                </c:pt>
                <c:pt idx="5">
                  <c:v>0</c:v>
                </c:pt>
                <c:pt idx="6">
                  <c:v>0.3</c:v>
                </c:pt>
                <c:pt idx="7">
                  <c:v>7.0999999999999994E-2</c:v>
                </c:pt>
                <c:pt idx="8">
                  <c:v>0.74299999999999999</c:v>
                </c:pt>
                <c:pt idx="9">
                  <c:v>0.33300000000000002</c:v>
                </c:pt>
                <c:pt idx="11">
                  <c:v>0.35399999999999998</c:v>
                </c:pt>
                <c:pt idx="12">
                  <c:v>8.3000000000000004E-2</c:v>
                </c:pt>
                <c:pt idx="13">
                  <c:v>3.2000000000000001E-2</c:v>
                </c:pt>
                <c:pt idx="14">
                  <c:v>2.1999999999999999E-2</c:v>
                </c:pt>
                <c:pt idx="15">
                  <c:v>0.25</c:v>
                </c:pt>
                <c:pt idx="17">
                  <c:v>9.5000000000000001E-2</c:v>
                </c:pt>
                <c:pt idx="18">
                  <c:v>0</c:v>
                </c:pt>
                <c:pt idx="19">
                  <c:v>0.80800000000000005</c:v>
                </c:pt>
                <c:pt idx="20">
                  <c:v>0.125</c:v>
                </c:pt>
                <c:pt idx="21">
                  <c:v>0</c:v>
                </c:pt>
                <c:pt idx="24">
                  <c:v>8.5999999999999993E-2</c:v>
                </c:pt>
                <c:pt idx="25">
                  <c:v>0</c:v>
                </c:pt>
                <c:pt idx="26">
                  <c:v>0.33300000000000002</c:v>
                </c:pt>
                <c:pt idx="28">
                  <c:v>0.42899999999999999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'Q73'!$I$348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'Q73'!$I$349:$I$378</c:f>
              <c:numCache>
                <c:formatCode>#,##0.0%</c:formatCode>
                <c:ptCount val="30"/>
                <c:pt idx="0">
                  <c:v>0</c:v>
                </c:pt>
                <c:pt idx="1">
                  <c:v>6.4516129032258063E-2</c:v>
                </c:pt>
                <c:pt idx="6">
                  <c:v>0</c:v>
                </c:pt>
                <c:pt idx="8">
                  <c:v>0.72222222222222232</c:v>
                </c:pt>
                <c:pt idx="9">
                  <c:v>0.52054794520547942</c:v>
                </c:pt>
                <c:pt idx="11">
                  <c:v>0.20689655172413793</c:v>
                </c:pt>
                <c:pt idx="12">
                  <c:v>0</c:v>
                </c:pt>
                <c:pt idx="13">
                  <c:v>3.7037037037037035E-2</c:v>
                </c:pt>
                <c:pt idx="19">
                  <c:v>0.83333333333333326</c:v>
                </c:pt>
                <c:pt idx="20">
                  <c:v>0.36666666666666664</c:v>
                </c:pt>
                <c:pt idx="24">
                  <c:v>0</c:v>
                </c:pt>
                <c:pt idx="25">
                  <c:v>0</c:v>
                </c:pt>
                <c:pt idx="26">
                  <c:v>0.11864406779661017</c:v>
                </c:pt>
                <c:pt idx="27">
                  <c:v>0.8</c:v>
                </c:pt>
                <c:pt idx="28">
                  <c:v>0.51515151515151514</c:v>
                </c:pt>
                <c:pt idx="29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467776"/>
        <c:axId val="177469312"/>
      </c:barChart>
      <c:catAx>
        <c:axId val="1774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4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69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46777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18999521931403"/>
          <c:y val="0.93123772102161007"/>
          <c:w val="0.17543900111000249"/>
          <c:h val="4.12573673870333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Local group - comparison between years</a:t>
            </a:r>
          </a:p>
        </c:rich>
      </c:tx>
      <c:layout>
        <c:manualLayout>
          <c:xMode val="edge"/>
          <c:yMode val="edge"/>
          <c:x val="0.31571627006339847"/>
          <c:y val="3.1296587926509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41029207232291E-2"/>
          <c:y val="0.14754125201798449"/>
          <c:w val="0.90820584144645344"/>
          <c:h val="0.54769101127888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'Q73'!$K$348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'Q73'!$K$349:$K$378</c:f>
              <c:numCache>
                <c:formatCode>0.0%</c:formatCode>
                <c:ptCount val="30"/>
                <c:pt idx="0">
                  <c:v>0.1111111111111111</c:v>
                </c:pt>
                <c:pt idx="1">
                  <c:v>0.17647058823529413</c:v>
                </c:pt>
                <c:pt idx="2">
                  <c:v>0</c:v>
                </c:pt>
                <c:pt idx="3">
                  <c:v>0.14814814814814814</c:v>
                </c:pt>
                <c:pt idx="4">
                  <c:v>2.6315789473684209E-2</c:v>
                </c:pt>
                <c:pt idx="5">
                  <c:v>5.5555555555555552E-2</c:v>
                </c:pt>
                <c:pt idx="6">
                  <c:v>0</c:v>
                </c:pt>
                <c:pt idx="7">
                  <c:v>0</c:v>
                </c:pt>
                <c:pt idx="8">
                  <c:v>5.2631578947368418E-2</c:v>
                </c:pt>
                <c:pt idx="9">
                  <c:v>0.22222222222222221</c:v>
                </c:pt>
                <c:pt idx="10">
                  <c:v>0</c:v>
                </c:pt>
                <c:pt idx="11">
                  <c:v>4.0404040404040407E-2</c:v>
                </c:pt>
                <c:pt idx="12">
                  <c:v>0</c:v>
                </c:pt>
                <c:pt idx="13">
                  <c:v>4.4444444444444446E-2</c:v>
                </c:pt>
                <c:pt idx="14">
                  <c:v>0.2413793103448276</c:v>
                </c:pt>
                <c:pt idx="15">
                  <c:v>0.1623931623931624</c:v>
                </c:pt>
                <c:pt idx="16">
                  <c:v>0.4642857142857143</c:v>
                </c:pt>
                <c:pt idx="17">
                  <c:v>0.5</c:v>
                </c:pt>
                <c:pt idx="18">
                  <c:v>0</c:v>
                </c:pt>
                <c:pt idx="19">
                  <c:v>0.25</c:v>
                </c:pt>
                <c:pt idx="20">
                  <c:v>7.1428571428571425E-2</c:v>
                </c:pt>
                <c:pt idx="21">
                  <c:v>0</c:v>
                </c:pt>
                <c:pt idx="22">
                  <c:v>0.26923076923076922</c:v>
                </c:pt>
                <c:pt idx="23">
                  <c:v>4.5454545454545456E-2</c:v>
                </c:pt>
                <c:pt idx="24">
                  <c:v>5.3571428571428568E-2</c:v>
                </c:pt>
                <c:pt idx="25">
                  <c:v>0.14285714285714285</c:v>
                </c:pt>
                <c:pt idx="26">
                  <c:v>0.14035087719298245</c:v>
                </c:pt>
                <c:pt idx="27">
                  <c:v>0</c:v>
                </c:pt>
                <c:pt idx="28">
                  <c:v>0.26315789473684209</c:v>
                </c:pt>
                <c:pt idx="29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'Q73'!$L$348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'Q73'!$L$349:$L$378</c:f>
              <c:numCache>
                <c:formatCode>0.0%</c:formatCode>
                <c:ptCount val="30"/>
                <c:pt idx="0">
                  <c:v>0.161</c:v>
                </c:pt>
                <c:pt idx="1">
                  <c:v>0.46200000000000002</c:v>
                </c:pt>
                <c:pt idx="4">
                  <c:v>0.154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  <c:pt idx="8">
                  <c:v>0.114</c:v>
                </c:pt>
                <c:pt idx="9">
                  <c:v>0.33300000000000002</c:v>
                </c:pt>
                <c:pt idx="11">
                  <c:v>0.154</c:v>
                </c:pt>
                <c:pt idx="12">
                  <c:v>0</c:v>
                </c:pt>
                <c:pt idx="13">
                  <c:v>0</c:v>
                </c:pt>
                <c:pt idx="14">
                  <c:v>6.7000000000000004E-2</c:v>
                </c:pt>
                <c:pt idx="15">
                  <c:v>0.25</c:v>
                </c:pt>
                <c:pt idx="17">
                  <c:v>9.5000000000000001E-2</c:v>
                </c:pt>
                <c:pt idx="18">
                  <c:v>0</c:v>
                </c:pt>
                <c:pt idx="19">
                  <c:v>0.192</c:v>
                </c:pt>
                <c:pt idx="20">
                  <c:v>0.25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0.13</c:v>
                </c:pt>
                <c:pt idx="28">
                  <c:v>0.28599999999999998</c:v>
                </c:pt>
                <c:pt idx="29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'Q73'!$M$348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'Q73'!$M$349:$M$378</c:f>
              <c:numCache>
                <c:formatCode>#,##0.0%</c:formatCode>
                <c:ptCount val="30"/>
                <c:pt idx="0">
                  <c:v>0.2</c:v>
                </c:pt>
                <c:pt idx="1">
                  <c:v>0.16129032258064516</c:v>
                </c:pt>
                <c:pt idx="6">
                  <c:v>0.2</c:v>
                </c:pt>
                <c:pt idx="8">
                  <c:v>0.16666666666666669</c:v>
                </c:pt>
                <c:pt idx="9">
                  <c:v>0.36986301369863012</c:v>
                </c:pt>
                <c:pt idx="11">
                  <c:v>9.1954022988505746E-2</c:v>
                </c:pt>
                <c:pt idx="12">
                  <c:v>0</c:v>
                </c:pt>
                <c:pt idx="13">
                  <c:v>9.2592592592592601E-2</c:v>
                </c:pt>
                <c:pt idx="19">
                  <c:v>0.125</c:v>
                </c:pt>
                <c:pt idx="20">
                  <c:v>0.13333333333333333</c:v>
                </c:pt>
                <c:pt idx="24">
                  <c:v>0</c:v>
                </c:pt>
                <c:pt idx="25">
                  <c:v>5.5555555555555552E-2</c:v>
                </c:pt>
                <c:pt idx="26">
                  <c:v>0.10169491525423728</c:v>
                </c:pt>
                <c:pt idx="27">
                  <c:v>0.1</c:v>
                </c:pt>
                <c:pt idx="28">
                  <c:v>0.12121212121212122</c:v>
                </c:pt>
                <c:pt idx="29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0530560"/>
        <c:axId val="180532352"/>
      </c:barChart>
      <c:catAx>
        <c:axId val="1805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3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32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305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25961317088637"/>
          <c:y val="0.92955079037616806"/>
          <c:w val="0.17639094870093541"/>
          <c:h val="4.10959296797884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Not participating in group purchasing - comparison between years</a:t>
            </a:r>
          </a:p>
        </c:rich>
      </c:tx>
      <c:layout>
        <c:manualLayout>
          <c:xMode val="edge"/>
          <c:yMode val="edge"/>
          <c:x val="0.20814113425695221"/>
          <c:y val="3.1065153978722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55574617086812E-2"/>
          <c:y val="0.14645023305401544"/>
          <c:w val="0.90888271873445858"/>
          <c:h val="0.5525167883401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'Q73'!$O$348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'Q73'!$O$349:$O$378</c:f>
              <c:numCache>
                <c:formatCode>0.0%</c:formatCode>
                <c:ptCount val="30"/>
                <c:pt idx="0">
                  <c:v>0.27777777777777779</c:v>
                </c:pt>
                <c:pt idx="1">
                  <c:v>0.82352941176470584</c:v>
                </c:pt>
                <c:pt idx="2">
                  <c:v>0.6</c:v>
                </c:pt>
                <c:pt idx="3">
                  <c:v>0.81481481481481477</c:v>
                </c:pt>
                <c:pt idx="4">
                  <c:v>0.68421052631578949</c:v>
                </c:pt>
                <c:pt idx="5">
                  <c:v>0.80555555555555558</c:v>
                </c:pt>
                <c:pt idx="6">
                  <c:v>0</c:v>
                </c:pt>
                <c:pt idx="7">
                  <c:v>1</c:v>
                </c:pt>
                <c:pt idx="8">
                  <c:v>7.8947368421052627E-2</c:v>
                </c:pt>
                <c:pt idx="9">
                  <c:v>0</c:v>
                </c:pt>
                <c:pt idx="10">
                  <c:v>0.875</c:v>
                </c:pt>
                <c:pt idx="11">
                  <c:v>0.10101010101010101</c:v>
                </c:pt>
                <c:pt idx="12">
                  <c:v>1</c:v>
                </c:pt>
                <c:pt idx="13">
                  <c:v>0.84444444444444444</c:v>
                </c:pt>
                <c:pt idx="14">
                  <c:v>0.68965517241379315</c:v>
                </c:pt>
                <c:pt idx="15">
                  <c:v>0.58119658119658124</c:v>
                </c:pt>
                <c:pt idx="16">
                  <c:v>0.39285714285714285</c:v>
                </c:pt>
                <c:pt idx="17">
                  <c:v>0.5</c:v>
                </c:pt>
                <c:pt idx="18">
                  <c:v>0</c:v>
                </c:pt>
                <c:pt idx="19">
                  <c:v>0.125</c:v>
                </c:pt>
                <c:pt idx="20">
                  <c:v>7.1428571428571425E-2</c:v>
                </c:pt>
                <c:pt idx="21">
                  <c:v>0.97499999999999998</c:v>
                </c:pt>
                <c:pt idx="22">
                  <c:v>0.19230769230769232</c:v>
                </c:pt>
                <c:pt idx="23">
                  <c:v>0.63636363636363635</c:v>
                </c:pt>
                <c:pt idx="24">
                  <c:v>0.9107142857142857</c:v>
                </c:pt>
                <c:pt idx="25">
                  <c:v>0.7142857142857143</c:v>
                </c:pt>
                <c:pt idx="26">
                  <c:v>0.56140350877192979</c:v>
                </c:pt>
                <c:pt idx="27">
                  <c:v>6.6666666666666666E-2</c:v>
                </c:pt>
                <c:pt idx="28">
                  <c:v>0.26315789473684209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'Q73'!$P$348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'Q73'!$P$349:$P$378</c:f>
              <c:numCache>
                <c:formatCode>0.0%</c:formatCode>
                <c:ptCount val="30"/>
                <c:pt idx="0">
                  <c:v>0.25800000000000001</c:v>
                </c:pt>
                <c:pt idx="1">
                  <c:v>0.53800000000000003</c:v>
                </c:pt>
                <c:pt idx="4">
                  <c:v>0.61499999999999999</c:v>
                </c:pt>
                <c:pt idx="5">
                  <c:v>0.98399999999999999</c:v>
                </c:pt>
                <c:pt idx="6">
                  <c:v>0.3</c:v>
                </c:pt>
                <c:pt idx="7">
                  <c:v>0.92900000000000005</c:v>
                </c:pt>
                <c:pt idx="8">
                  <c:v>8.5999999999999993E-2</c:v>
                </c:pt>
                <c:pt idx="9">
                  <c:v>0.33300000000000002</c:v>
                </c:pt>
                <c:pt idx="11">
                  <c:v>0.33800000000000002</c:v>
                </c:pt>
                <c:pt idx="12">
                  <c:v>0.75</c:v>
                </c:pt>
                <c:pt idx="13">
                  <c:v>0.93500000000000005</c:v>
                </c:pt>
                <c:pt idx="14">
                  <c:v>0.93300000000000005</c:v>
                </c:pt>
                <c:pt idx="15">
                  <c:v>0.65900000000000003</c:v>
                </c:pt>
                <c:pt idx="17">
                  <c:v>0.81</c:v>
                </c:pt>
                <c:pt idx="18">
                  <c:v>0.5</c:v>
                </c:pt>
                <c:pt idx="19">
                  <c:v>0.115</c:v>
                </c:pt>
                <c:pt idx="20">
                  <c:v>0</c:v>
                </c:pt>
                <c:pt idx="21">
                  <c:v>1</c:v>
                </c:pt>
                <c:pt idx="24">
                  <c:v>0.91400000000000003</c:v>
                </c:pt>
                <c:pt idx="25">
                  <c:v>0.375</c:v>
                </c:pt>
                <c:pt idx="26">
                  <c:v>0.63800000000000001</c:v>
                </c:pt>
                <c:pt idx="28">
                  <c:v>0.35699999999999998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'Q73'!$Q$348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'Q73'!$B$349:$B$378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'Q73'!$Q$349:$Q$378</c:f>
              <c:numCache>
                <c:formatCode>#,##0.0%</c:formatCode>
                <c:ptCount val="30"/>
                <c:pt idx="0">
                  <c:v>0.8666666666666667</c:v>
                </c:pt>
                <c:pt idx="1">
                  <c:v>0.70967741935483875</c:v>
                </c:pt>
                <c:pt idx="6">
                  <c:v>0.2</c:v>
                </c:pt>
                <c:pt idx="8">
                  <c:v>7.407407407407407E-2</c:v>
                </c:pt>
                <c:pt idx="9">
                  <c:v>8.2191780821917818E-2</c:v>
                </c:pt>
                <c:pt idx="11">
                  <c:v>0.64367816091954022</c:v>
                </c:pt>
                <c:pt idx="12">
                  <c:v>1</c:v>
                </c:pt>
                <c:pt idx="13">
                  <c:v>0.83333333333333326</c:v>
                </c:pt>
                <c:pt idx="19">
                  <c:v>2.0833333333333336E-2</c:v>
                </c:pt>
                <c:pt idx="20">
                  <c:v>3.3333333333333333E-2</c:v>
                </c:pt>
                <c:pt idx="24">
                  <c:v>0.9838709677419355</c:v>
                </c:pt>
                <c:pt idx="25">
                  <c:v>0.88888888888888884</c:v>
                </c:pt>
                <c:pt idx="26">
                  <c:v>0.79661016949152541</c:v>
                </c:pt>
                <c:pt idx="27">
                  <c:v>0.05</c:v>
                </c:pt>
                <c:pt idx="28">
                  <c:v>0.39393939393939392</c:v>
                </c:pt>
                <c:pt idx="29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488256"/>
        <c:axId val="181494144"/>
      </c:barChart>
      <c:catAx>
        <c:axId val="1814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94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882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49046321525944"/>
          <c:y val="0.93164195772451186"/>
          <c:w val="0.17711171662125338"/>
          <c:h val="4.1015683673406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National multi hospital alliance in 2010 (n=949)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'Q73'!$D$74:$D$103</c:f>
              <c:numCache>
                <c:formatCode>0.0%</c:formatCode>
                <c:ptCount val="30"/>
                <c:pt idx="0">
                  <c:v>1.1538461538461539E-2</c:v>
                </c:pt>
                <c:pt idx="1">
                  <c:v>1.9230769230769232E-3</c:v>
                </c:pt>
                <c:pt idx="2">
                  <c:v>3.8461538461538464E-3</c:v>
                </c:pt>
                <c:pt idx="3">
                  <c:v>5.7692307692307696E-3</c:v>
                </c:pt>
                <c:pt idx="4">
                  <c:v>1.9230769230769232E-2</c:v>
                </c:pt>
                <c:pt idx="5">
                  <c:v>1.9230769230769232E-3</c:v>
                </c:pt>
                <c:pt idx="6">
                  <c:v>1.1538461538461539E-2</c:v>
                </c:pt>
                <c:pt idx="7">
                  <c:v>0</c:v>
                </c:pt>
                <c:pt idx="8">
                  <c:v>2.6923076923076925E-2</c:v>
                </c:pt>
                <c:pt idx="9">
                  <c:v>1.3461538461538462E-2</c:v>
                </c:pt>
                <c:pt idx="10">
                  <c:v>0</c:v>
                </c:pt>
                <c:pt idx="11">
                  <c:v>0.11346153846153846</c:v>
                </c:pt>
                <c:pt idx="12">
                  <c:v>0</c:v>
                </c:pt>
                <c:pt idx="13">
                  <c:v>5.7692307692307696E-3</c:v>
                </c:pt>
                <c:pt idx="14">
                  <c:v>0</c:v>
                </c:pt>
                <c:pt idx="15">
                  <c:v>5.7692307692307696E-3</c:v>
                </c:pt>
                <c:pt idx="16">
                  <c:v>3.0769230769230771E-2</c:v>
                </c:pt>
                <c:pt idx="17">
                  <c:v>1.9230769230769232E-3</c:v>
                </c:pt>
                <c:pt idx="18">
                  <c:v>9.6153846153846159E-3</c:v>
                </c:pt>
                <c:pt idx="19">
                  <c:v>3.8461538461538464E-3</c:v>
                </c:pt>
                <c:pt idx="20">
                  <c:v>2.5000000000000001E-2</c:v>
                </c:pt>
                <c:pt idx="21">
                  <c:v>0</c:v>
                </c:pt>
                <c:pt idx="22">
                  <c:v>3.4615384615384617E-2</c:v>
                </c:pt>
                <c:pt idx="23">
                  <c:v>1.3461538461538462E-2</c:v>
                </c:pt>
                <c:pt idx="24">
                  <c:v>0</c:v>
                </c:pt>
                <c:pt idx="25">
                  <c:v>5.7692307692307696E-3</c:v>
                </c:pt>
                <c:pt idx="26">
                  <c:v>5.7692307692307696E-3</c:v>
                </c:pt>
                <c:pt idx="27">
                  <c:v>5.7692307692307696E-3</c:v>
                </c:pt>
                <c:pt idx="28">
                  <c:v>0</c:v>
                </c:pt>
                <c:pt idx="29">
                  <c:v>2.1153846153846155E-2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'Q73'!$B$74:$B$103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'Q73'!$F$74:$F$103</c:f>
              <c:numCache>
                <c:formatCode>0.0%</c:formatCode>
                <c:ptCount val="30"/>
                <c:pt idx="0">
                  <c:v>3.1612223393045313E-2</c:v>
                </c:pt>
                <c:pt idx="1">
                  <c:v>3.4773445732349841E-2</c:v>
                </c:pt>
                <c:pt idx="2">
                  <c:v>3.1612223393045311E-3</c:v>
                </c:pt>
                <c:pt idx="3">
                  <c:v>5.3740779768177031E-2</c:v>
                </c:pt>
                <c:pt idx="4">
                  <c:v>2.9504741833508957E-2</c:v>
                </c:pt>
                <c:pt idx="5">
                  <c:v>3.6880927291886197E-2</c:v>
                </c:pt>
                <c:pt idx="6">
                  <c:v>0</c:v>
                </c:pt>
                <c:pt idx="7">
                  <c:v>1.8967334035827187E-2</c:v>
                </c:pt>
                <c:pt idx="8">
                  <c:v>2.5289778714436249E-2</c:v>
                </c:pt>
                <c:pt idx="9">
                  <c:v>1.1591148577449948E-2</c:v>
                </c:pt>
                <c:pt idx="10">
                  <c:v>1.6859852476290831E-2</c:v>
                </c:pt>
                <c:pt idx="11">
                  <c:v>4.214963119072708E-2</c:v>
                </c:pt>
                <c:pt idx="12">
                  <c:v>3.2665964172813484E-2</c:v>
                </c:pt>
                <c:pt idx="13">
                  <c:v>4.4257112750263436E-2</c:v>
                </c:pt>
                <c:pt idx="14">
                  <c:v>3.0558482613277135E-2</c:v>
                </c:pt>
                <c:pt idx="15">
                  <c:v>0.12012644889357219</c:v>
                </c:pt>
                <c:pt idx="16">
                  <c:v>1.2644889357218124E-2</c:v>
                </c:pt>
                <c:pt idx="17">
                  <c:v>3.1612223393045311E-3</c:v>
                </c:pt>
                <c:pt idx="18">
                  <c:v>0</c:v>
                </c:pt>
                <c:pt idx="19">
                  <c:v>6.3224446786090622E-3</c:v>
                </c:pt>
                <c:pt idx="20">
                  <c:v>1.053740779768177E-3</c:v>
                </c:pt>
                <c:pt idx="21">
                  <c:v>4.214963119072708E-2</c:v>
                </c:pt>
                <c:pt idx="22">
                  <c:v>8.4299262381454156E-3</c:v>
                </c:pt>
                <c:pt idx="23">
                  <c:v>1.5806111696522657E-2</c:v>
                </c:pt>
                <c:pt idx="24">
                  <c:v>5.9009483667017915E-2</c:v>
                </c:pt>
                <c:pt idx="25">
                  <c:v>1.8967334035827187E-2</c:v>
                </c:pt>
                <c:pt idx="26">
                  <c:v>5.6902002107481559E-2</c:v>
                </c:pt>
                <c:pt idx="27">
                  <c:v>1.2644889357218124E-2</c:v>
                </c:pt>
                <c:pt idx="28">
                  <c:v>2.0021074815595362E-2</c:v>
                </c:pt>
                <c:pt idx="29">
                  <c:v>3.1612223393045311E-3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531392"/>
        <c:axId val="181532928"/>
      </c:barChart>
      <c:catAx>
        <c:axId val="1815313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5329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31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Regional group in 2010 (n=949)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'Q73'!$D$143:$D$172</c:f>
              <c:numCache>
                <c:formatCode>0.0%</c:formatCode>
                <c:ptCount val="30"/>
                <c:pt idx="0">
                  <c:v>3.2692307692307694E-2</c:v>
                </c:pt>
                <c:pt idx="1">
                  <c:v>1.9230769230769232E-3</c:v>
                </c:pt>
                <c:pt idx="2">
                  <c:v>0</c:v>
                </c:pt>
                <c:pt idx="3">
                  <c:v>1.9230769230769232E-3</c:v>
                </c:pt>
                <c:pt idx="4">
                  <c:v>3.8461538461538464E-3</c:v>
                </c:pt>
                <c:pt idx="5">
                  <c:v>9.6153846153846159E-3</c:v>
                </c:pt>
                <c:pt idx="6">
                  <c:v>1.9230769230769232E-3</c:v>
                </c:pt>
                <c:pt idx="7">
                  <c:v>0</c:v>
                </c:pt>
                <c:pt idx="8">
                  <c:v>3.653846153846154E-2</c:v>
                </c:pt>
                <c:pt idx="9">
                  <c:v>1.9230769230769232E-2</c:v>
                </c:pt>
                <c:pt idx="10">
                  <c:v>3.8461538461538464E-3</c:v>
                </c:pt>
                <c:pt idx="11">
                  <c:v>5.9615384615384619E-2</c:v>
                </c:pt>
                <c:pt idx="12">
                  <c:v>0</c:v>
                </c:pt>
                <c:pt idx="13">
                  <c:v>9.6153846153846159E-3</c:v>
                </c:pt>
                <c:pt idx="14">
                  <c:v>3.8461538461538464E-3</c:v>
                </c:pt>
                <c:pt idx="15">
                  <c:v>6.1538461538461542E-2</c:v>
                </c:pt>
                <c:pt idx="16">
                  <c:v>1.9230769230769232E-3</c:v>
                </c:pt>
                <c:pt idx="17">
                  <c:v>0</c:v>
                </c:pt>
                <c:pt idx="18">
                  <c:v>0</c:v>
                </c:pt>
                <c:pt idx="19">
                  <c:v>1.1538461538461539E-2</c:v>
                </c:pt>
                <c:pt idx="20">
                  <c:v>0</c:v>
                </c:pt>
                <c:pt idx="21">
                  <c:v>1.9230769230769232E-3</c:v>
                </c:pt>
                <c:pt idx="22">
                  <c:v>7.6923076923076927E-3</c:v>
                </c:pt>
                <c:pt idx="23">
                  <c:v>1.9230769230769232E-3</c:v>
                </c:pt>
                <c:pt idx="24">
                  <c:v>3.8461538461538464E-3</c:v>
                </c:pt>
                <c:pt idx="25">
                  <c:v>3.8461538461538464E-3</c:v>
                </c:pt>
                <c:pt idx="26">
                  <c:v>4.230769230769231E-2</c:v>
                </c:pt>
                <c:pt idx="27">
                  <c:v>2.1153846153846155E-2</c:v>
                </c:pt>
                <c:pt idx="28">
                  <c:v>1.7307692307692309E-2</c:v>
                </c:pt>
                <c:pt idx="29">
                  <c:v>2.3076923076923078E-2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'Q73'!$B$143:$B$172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'Q73'!$F$143:$F$172</c:f>
              <c:numCache>
                <c:formatCode>0.0%</c:formatCode>
                <c:ptCount val="30"/>
                <c:pt idx="0">
                  <c:v>2.0021074815595362E-2</c:v>
                </c:pt>
                <c:pt idx="1">
                  <c:v>3.4773445732349841E-2</c:v>
                </c:pt>
                <c:pt idx="2">
                  <c:v>5.268703898840885E-3</c:v>
                </c:pt>
                <c:pt idx="3">
                  <c:v>5.584826132771338E-2</c:v>
                </c:pt>
                <c:pt idx="4">
                  <c:v>3.7934668071654375E-2</c:v>
                </c:pt>
                <c:pt idx="5">
                  <c:v>3.2665964172813484E-2</c:v>
                </c:pt>
                <c:pt idx="6">
                  <c:v>5.268703898840885E-3</c:v>
                </c:pt>
                <c:pt idx="7">
                  <c:v>1.8967334035827187E-2</c:v>
                </c:pt>
                <c:pt idx="8">
                  <c:v>2.0021074815595362E-2</c:v>
                </c:pt>
                <c:pt idx="9">
                  <c:v>8.4299262381454156E-3</c:v>
                </c:pt>
                <c:pt idx="10">
                  <c:v>1.4752370916754479E-2</c:v>
                </c:pt>
                <c:pt idx="11">
                  <c:v>7.1654373024236037E-2</c:v>
                </c:pt>
                <c:pt idx="12">
                  <c:v>3.2665964172813484E-2</c:v>
                </c:pt>
                <c:pt idx="13">
                  <c:v>4.214963119072708E-2</c:v>
                </c:pt>
                <c:pt idx="14">
                  <c:v>2.8451001053740779E-2</c:v>
                </c:pt>
                <c:pt idx="15">
                  <c:v>8.956796628029505E-2</c:v>
                </c:pt>
                <c:pt idx="16">
                  <c:v>2.8451001053740779E-2</c:v>
                </c:pt>
                <c:pt idx="17">
                  <c:v>4.2149631190727078E-3</c:v>
                </c:pt>
                <c:pt idx="18">
                  <c:v>5.268703898840885E-3</c:v>
                </c:pt>
                <c:pt idx="19">
                  <c:v>2.1074815595363539E-3</c:v>
                </c:pt>
                <c:pt idx="20">
                  <c:v>1.4752370916754479E-2</c:v>
                </c:pt>
                <c:pt idx="21">
                  <c:v>4.1095890410958902E-2</c:v>
                </c:pt>
                <c:pt idx="22">
                  <c:v>2.3182297154899896E-2</c:v>
                </c:pt>
                <c:pt idx="23">
                  <c:v>2.2128556375131718E-2</c:v>
                </c:pt>
                <c:pt idx="24">
                  <c:v>5.6902002107481559E-2</c:v>
                </c:pt>
                <c:pt idx="25">
                  <c:v>2.0021074815595362E-2</c:v>
                </c:pt>
                <c:pt idx="26">
                  <c:v>3.6880927291886197E-2</c:v>
                </c:pt>
                <c:pt idx="27">
                  <c:v>4.2149631190727078E-3</c:v>
                </c:pt>
                <c:pt idx="28">
                  <c:v>1.053740779768177E-2</c:v>
                </c:pt>
                <c:pt idx="29">
                  <c:v>2.1074815595363539E-3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24640"/>
        <c:axId val="183026432"/>
      </c:barChart>
      <c:catAx>
        <c:axId val="183024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02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264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0246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Local group in 2010 (n=949)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'Q73'!$D$213:$D$242</c:f>
              <c:numCache>
                <c:formatCode>0.0%</c:formatCode>
                <c:ptCount val="30"/>
                <c:pt idx="0">
                  <c:v>7.6923076923076927E-3</c:v>
                </c:pt>
                <c:pt idx="1">
                  <c:v>1.1538461538461539E-2</c:v>
                </c:pt>
                <c:pt idx="2">
                  <c:v>0</c:v>
                </c:pt>
                <c:pt idx="3">
                  <c:v>1.5384615384615385E-2</c:v>
                </c:pt>
                <c:pt idx="4">
                  <c:v>1.9230769230769232E-3</c:v>
                </c:pt>
                <c:pt idx="5">
                  <c:v>3.8461538461538464E-3</c:v>
                </c:pt>
                <c:pt idx="6">
                  <c:v>0</c:v>
                </c:pt>
                <c:pt idx="7">
                  <c:v>0</c:v>
                </c:pt>
                <c:pt idx="8">
                  <c:v>3.8461538461538464E-3</c:v>
                </c:pt>
                <c:pt idx="9">
                  <c:v>7.6923076923076927E-3</c:v>
                </c:pt>
                <c:pt idx="10">
                  <c:v>0</c:v>
                </c:pt>
                <c:pt idx="11">
                  <c:v>7.6923076923076927E-3</c:v>
                </c:pt>
                <c:pt idx="12">
                  <c:v>0</c:v>
                </c:pt>
                <c:pt idx="13">
                  <c:v>3.8461538461538464E-3</c:v>
                </c:pt>
                <c:pt idx="14">
                  <c:v>1.3461538461538462E-2</c:v>
                </c:pt>
                <c:pt idx="15">
                  <c:v>3.653846153846154E-2</c:v>
                </c:pt>
                <c:pt idx="16">
                  <c:v>2.5000000000000001E-2</c:v>
                </c:pt>
                <c:pt idx="17">
                  <c:v>3.8461538461538464E-3</c:v>
                </c:pt>
                <c:pt idx="18">
                  <c:v>0</c:v>
                </c:pt>
                <c:pt idx="19">
                  <c:v>3.8461538461538464E-3</c:v>
                </c:pt>
                <c:pt idx="20">
                  <c:v>1.9230769230769232E-3</c:v>
                </c:pt>
                <c:pt idx="21">
                  <c:v>0</c:v>
                </c:pt>
                <c:pt idx="22">
                  <c:v>1.3461538461538462E-2</c:v>
                </c:pt>
                <c:pt idx="23">
                  <c:v>1.9230769230769232E-3</c:v>
                </c:pt>
                <c:pt idx="24">
                  <c:v>5.7692307692307696E-3</c:v>
                </c:pt>
                <c:pt idx="25">
                  <c:v>5.7692307692307696E-3</c:v>
                </c:pt>
                <c:pt idx="26">
                  <c:v>1.5384615384615385E-2</c:v>
                </c:pt>
                <c:pt idx="27">
                  <c:v>0</c:v>
                </c:pt>
                <c:pt idx="28">
                  <c:v>9.6153846153846159E-3</c:v>
                </c:pt>
                <c:pt idx="29">
                  <c:v>1.9230769230769232E-2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'Q73'!$B$213:$B$242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'Q73'!$F$213:$F$242</c:f>
              <c:numCache>
                <c:formatCode>0.0%</c:formatCode>
                <c:ptCount val="30"/>
                <c:pt idx="0">
                  <c:v>3.3719704952581663E-2</c:v>
                </c:pt>
                <c:pt idx="1">
                  <c:v>2.9504741833508957E-2</c:v>
                </c:pt>
                <c:pt idx="2">
                  <c:v>5.268703898840885E-3</c:v>
                </c:pt>
                <c:pt idx="3">
                  <c:v>4.8472075869336141E-2</c:v>
                </c:pt>
                <c:pt idx="4">
                  <c:v>3.8988408851422553E-2</c:v>
                </c:pt>
                <c:pt idx="5">
                  <c:v>3.5827186512118019E-2</c:v>
                </c:pt>
                <c:pt idx="6">
                  <c:v>6.3224446786090622E-3</c:v>
                </c:pt>
                <c:pt idx="7">
                  <c:v>1.8967334035827187E-2</c:v>
                </c:pt>
                <c:pt idx="8">
                  <c:v>3.7934668071654375E-2</c:v>
                </c:pt>
                <c:pt idx="9">
                  <c:v>1.4752370916754479E-2</c:v>
                </c:pt>
                <c:pt idx="10">
                  <c:v>1.6859852476290831E-2</c:v>
                </c:pt>
                <c:pt idx="11">
                  <c:v>0.10010537407797682</c:v>
                </c:pt>
                <c:pt idx="12">
                  <c:v>3.2665964172813484E-2</c:v>
                </c:pt>
                <c:pt idx="13">
                  <c:v>4.5310853530031614E-2</c:v>
                </c:pt>
                <c:pt idx="14">
                  <c:v>2.3182297154899896E-2</c:v>
                </c:pt>
                <c:pt idx="15">
                  <c:v>0.10326659641728135</c:v>
                </c:pt>
                <c:pt idx="16">
                  <c:v>1.5806111696522657E-2</c:v>
                </c:pt>
                <c:pt idx="17">
                  <c:v>2.1074815595363539E-3</c:v>
                </c:pt>
                <c:pt idx="18">
                  <c:v>5.268703898840885E-3</c:v>
                </c:pt>
                <c:pt idx="19">
                  <c:v>6.3224446786090622E-3</c:v>
                </c:pt>
                <c:pt idx="20">
                  <c:v>1.3698630136986301E-2</c:v>
                </c:pt>
                <c:pt idx="21">
                  <c:v>4.214963119072708E-2</c:v>
                </c:pt>
                <c:pt idx="22">
                  <c:v>2.0021074815595362E-2</c:v>
                </c:pt>
                <c:pt idx="23">
                  <c:v>2.2128556375131718E-2</c:v>
                </c:pt>
                <c:pt idx="24">
                  <c:v>5.584826132771338E-2</c:v>
                </c:pt>
                <c:pt idx="25">
                  <c:v>1.8967334035827187E-2</c:v>
                </c:pt>
                <c:pt idx="26">
                  <c:v>5.1633298208640675E-2</c:v>
                </c:pt>
                <c:pt idx="27">
                  <c:v>1.5806111696522657E-2</c:v>
                </c:pt>
                <c:pt idx="28">
                  <c:v>1.4752370916754479E-2</c:v>
                </c:pt>
                <c:pt idx="29">
                  <c:v>4.2149631190727078E-3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473664"/>
        <c:axId val="183475200"/>
      </c:barChart>
      <c:catAx>
        <c:axId val="183473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7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752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736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Not participating in group purchasing in 2010 (n=949)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'Q73'!$B$280:$B$309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'Q73'!$D$280:$D$309</c:f>
              <c:numCache>
                <c:formatCode>0.0%</c:formatCode>
                <c:ptCount val="30"/>
                <c:pt idx="0">
                  <c:v>1.053740779768177E-2</c:v>
                </c:pt>
                <c:pt idx="1">
                  <c:v>2.9504741833508957E-2</c:v>
                </c:pt>
                <c:pt idx="2">
                  <c:v>3.1612223393045311E-3</c:v>
                </c:pt>
                <c:pt idx="3">
                  <c:v>4.6364594309799792E-2</c:v>
                </c:pt>
                <c:pt idx="4">
                  <c:v>2.7397260273972601E-2</c:v>
                </c:pt>
                <c:pt idx="5">
                  <c:v>3.0558482613277135E-2</c:v>
                </c:pt>
                <c:pt idx="6">
                  <c:v>0</c:v>
                </c:pt>
                <c:pt idx="7">
                  <c:v>1.8967334035827187E-2</c:v>
                </c:pt>
                <c:pt idx="8">
                  <c:v>3.1612223393045311E-3</c:v>
                </c:pt>
                <c:pt idx="9">
                  <c:v>0</c:v>
                </c:pt>
                <c:pt idx="10">
                  <c:v>1.4752370916754479E-2</c:v>
                </c:pt>
                <c:pt idx="11">
                  <c:v>1.053740779768177E-2</c:v>
                </c:pt>
                <c:pt idx="12">
                  <c:v>3.2665964172813484E-2</c:v>
                </c:pt>
                <c:pt idx="13">
                  <c:v>4.0042149631190724E-2</c:v>
                </c:pt>
                <c:pt idx="14">
                  <c:v>2.107481559536354E-2</c:v>
                </c:pt>
                <c:pt idx="15">
                  <c:v>7.1654373024236037E-2</c:v>
                </c:pt>
                <c:pt idx="16">
                  <c:v>1.1591148577449948E-2</c:v>
                </c:pt>
                <c:pt idx="17">
                  <c:v>2.1074815595363539E-3</c:v>
                </c:pt>
                <c:pt idx="18">
                  <c:v>0</c:v>
                </c:pt>
                <c:pt idx="19">
                  <c:v>1.053740779768177E-3</c:v>
                </c:pt>
                <c:pt idx="20">
                  <c:v>1.053740779768177E-3</c:v>
                </c:pt>
                <c:pt idx="21">
                  <c:v>4.1095890410958902E-2</c:v>
                </c:pt>
                <c:pt idx="22">
                  <c:v>5.268703898840885E-3</c:v>
                </c:pt>
                <c:pt idx="23">
                  <c:v>1.4752370916754479E-2</c:v>
                </c:pt>
                <c:pt idx="24">
                  <c:v>5.3740779768177031E-2</c:v>
                </c:pt>
                <c:pt idx="25">
                  <c:v>1.5806111696522657E-2</c:v>
                </c:pt>
                <c:pt idx="26">
                  <c:v>3.3719704952581663E-2</c:v>
                </c:pt>
                <c:pt idx="27">
                  <c:v>1.053740779768177E-3</c:v>
                </c:pt>
                <c:pt idx="28">
                  <c:v>5.268703898840885E-3</c:v>
                </c:pt>
                <c:pt idx="29">
                  <c:v>1.053740779768177E-3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'Q73'!$B$280:$B$309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'Q73'!$F$280:$F$309</c:f>
              <c:numCache>
                <c:formatCode>0.0%</c:formatCode>
                <c:ptCount val="30"/>
                <c:pt idx="0">
                  <c:v>2.7397260273972601E-2</c:v>
                </c:pt>
                <c:pt idx="1">
                  <c:v>6.3224446786090622E-3</c:v>
                </c:pt>
                <c:pt idx="2">
                  <c:v>2.1074815595363539E-3</c:v>
                </c:pt>
                <c:pt idx="3">
                  <c:v>1.053740779768177E-2</c:v>
                </c:pt>
                <c:pt idx="4">
                  <c:v>1.2644889357218124E-2</c:v>
                </c:pt>
                <c:pt idx="5">
                  <c:v>7.3761854583772393E-3</c:v>
                </c:pt>
                <c:pt idx="6">
                  <c:v>6.3224446786090622E-3</c:v>
                </c:pt>
                <c:pt idx="7">
                  <c:v>0</c:v>
                </c:pt>
                <c:pt idx="8">
                  <c:v>3.6880927291886197E-2</c:v>
                </c:pt>
                <c:pt idx="9">
                  <c:v>1.8967334035827187E-2</c:v>
                </c:pt>
                <c:pt idx="10">
                  <c:v>2.1074815595363539E-3</c:v>
                </c:pt>
                <c:pt idx="11">
                  <c:v>9.3782929399367762E-2</c:v>
                </c:pt>
                <c:pt idx="12">
                  <c:v>0</c:v>
                </c:pt>
                <c:pt idx="13">
                  <c:v>7.3761854583772393E-3</c:v>
                </c:pt>
                <c:pt idx="14">
                  <c:v>9.4836670179135937E-3</c:v>
                </c:pt>
                <c:pt idx="15">
                  <c:v>5.1633298208640675E-2</c:v>
                </c:pt>
                <c:pt idx="16">
                  <c:v>1.7913593256059009E-2</c:v>
                </c:pt>
                <c:pt idx="17">
                  <c:v>2.1074815595363539E-3</c:v>
                </c:pt>
                <c:pt idx="18">
                  <c:v>5.268703898840885E-3</c:v>
                </c:pt>
                <c:pt idx="19">
                  <c:v>7.3761854583772393E-3</c:v>
                </c:pt>
                <c:pt idx="20">
                  <c:v>1.3698630136986301E-2</c:v>
                </c:pt>
                <c:pt idx="21">
                  <c:v>1.053740779768177E-3</c:v>
                </c:pt>
                <c:pt idx="22">
                  <c:v>2.2128556375131718E-2</c:v>
                </c:pt>
                <c:pt idx="23">
                  <c:v>8.4299262381454156E-3</c:v>
                </c:pt>
                <c:pt idx="24">
                  <c:v>5.268703898840885E-3</c:v>
                </c:pt>
                <c:pt idx="25">
                  <c:v>6.3224446786090622E-3</c:v>
                </c:pt>
                <c:pt idx="26">
                  <c:v>2.6343519494204427E-2</c:v>
                </c:pt>
                <c:pt idx="27">
                  <c:v>1.4752370916754479E-2</c:v>
                </c:pt>
                <c:pt idx="28">
                  <c:v>1.4752370916754479E-2</c:v>
                </c:pt>
                <c:pt idx="29">
                  <c:v>1.3698630136986301E-2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679872"/>
        <c:axId val="185681408"/>
      </c:barChart>
      <c:catAx>
        <c:axId val="185679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814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98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percentage of medicines purchased from wholesalers - comparison between years</a:t>
            </a:r>
          </a:p>
        </c:rich>
      </c:tx>
      <c:layout>
        <c:manualLayout>
          <c:xMode val="edge"/>
          <c:yMode val="edge"/>
          <c:x val="0.13516909259934518"/>
          <c:y val="3.099178731690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817304478073473E-2"/>
          <c:y val="0.13842989172049747"/>
          <c:w val="0.9286613935518736"/>
          <c:h val="0.5805790981113375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'Q74'!$D$5:$D$34</c:f>
              <c:numCache>
                <c:formatCode>0.0</c:formatCode>
                <c:ptCount val="30"/>
                <c:pt idx="0">
                  <c:v>5.3833333333333337</c:v>
                </c:pt>
                <c:pt idx="1">
                  <c:v>5.5423076923076922</c:v>
                </c:pt>
                <c:pt idx="2">
                  <c:v>98.333333333333343</c:v>
                </c:pt>
                <c:pt idx="3">
                  <c:v>98.50545454545454</c:v>
                </c:pt>
                <c:pt idx="4">
                  <c:v>93.969444444444449</c:v>
                </c:pt>
                <c:pt idx="5">
                  <c:v>81.794871794871796</c:v>
                </c:pt>
                <c:pt idx="6">
                  <c:v>56.674999999999997</c:v>
                </c:pt>
                <c:pt idx="7">
                  <c:v>97.761111111111106</c:v>
                </c:pt>
                <c:pt idx="8">
                  <c:v>97.394285714285715</c:v>
                </c:pt>
                <c:pt idx="9">
                  <c:v>7.0363636363636362</c:v>
                </c:pt>
                <c:pt idx="10">
                  <c:v>86.86666666666666</c:v>
                </c:pt>
                <c:pt idx="11">
                  <c:v>4.0244897959183676</c:v>
                </c:pt>
                <c:pt idx="12">
                  <c:v>4.7727272727272725</c:v>
                </c:pt>
                <c:pt idx="13">
                  <c:v>81.289130434782606</c:v>
                </c:pt>
                <c:pt idx="14">
                  <c:v>77.269230769230774</c:v>
                </c:pt>
                <c:pt idx="15">
                  <c:v>8.8468750000000007</c:v>
                </c:pt>
                <c:pt idx="16">
                  <c:v>95.592857142857142</c:v>
                </c:pt>
                <c:pt idx="17">
                  <c:v>97.166666666666657</c:v>
                </c:pt>
                <c:pt idx="18">
                  <c:v>16.5</c:v>
                </c:pt>
                <c:pt idx="19">
                  <c:v>54.816666666666663</c:v>
                </c:pt>
                <c:pt idx="20">
                  <c:v>94.708333333333343</c:v>
                </c:pt>
                <c:pt idx="21">
                  <c:v>82.874074074074073</c:v>
                </c:pt>
                <c:pt idx="22">
                  <c:v>2.3916666666666666</c:v>
                </c:pt>
                <c:pt idx="23">
                  <c:v>98.311538461538461</c:v>
                </c:pt>
                <c:pt idx="24">
                  <c:v>95.5561403508772</c:v>
                </c:pt>
                <c:pt idx="25">
                  <c:v>95.789999999999992</c:v>
                </c:pt>
                <c:pt idx="26">
                  <c:v>3.0675675675675675</c:v>
                </c:pt>
                <c:pt idx="27">
                  <c:v>96.222222222222214</c:v>
                </c:pt>
                <c:pt idx="28">
                  <c:v>6.4388888888888882</c:v>
                </c:pt>
                <c:pt idx="29">
                  <c:v>64.545454545454547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'Q74'!$B$5:$B$34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'Q74'!$F$5:$F$34</c:f>
              <c:numCache>
                <c:formatCode>General</c:formatCode>
                <c:ptCount val="30"/>
                <c:pt idx="0">
                  <c:v>3.2</c:v>
                </c:pt>
                <c:pt idx="1">
                  <c:v>3.1</c:v>
                </c:pt>
                <c:pt idx="4">
                  <c:v>93</c:v>
                </c:pt>
                <c:pt idx="5">
                  <c:v>90.1</c:v>
                </c:pt>
                <c:pt idx="6">
                  <c:v>31.9</c:v>
                </c:pt>
                <c:pt idx="7">
                  <c:v>97.7</c:v>
                </c:pt>
                <c:pt idx="8">
                  <c:v>95.2</c:v>
                </c:pt>
                <c:pt idx="9">
                  <c:v>2.2999999999999998</c:v>
                </c:pt>
                <c:pt idx="11">
                  <c:v>4.3</c:v>
                </c:pt>
                <c:pt idx="12">
                  <c:v>49</c:v>
                </c:pt>
                <c:pt idx="13">
                  <c:v>79.2</c:v>
                </c:pt>
                <c:pt idx="14">
                  <c:v>66.099999999999994</c:v>
                </c:pt>
                <c:pt idx="15">
                  <c:v>5.8</c:v>
                </c:pt>
                <c:pt idx="17">
                  <c:v>96.6</c:v>
                </c:pt>
                <c:pt idx="18">
                  <c:v>34.700000000000003</c:v>
                </c:pt>
                <c:pt idx="19">
                  <c:v>68.900000000000006</c:v>
                </c:pt>
                <c:pt idx="20">
                  <c:v>96</c:v>
                </c:pt>
                <c:pt idx="21">
                  <c:v>76.8</c:v>
                </c:pt>
                <c:pt idx="24">
                  <c:v>93.9</c:v>
                </c:pt>
                <c:pt idx="25">
                  <c:v>94.7</c:v>
                </c:pt>
                <c:pt idx="26">
                  <c:v>4.4000000000000004</c:v>
                </c:pt>
                <c:pt idx="28">
                  <c:v>4.9000000000000004</c:v>
                </c:pt>
                <c:pt idx="29">
                  <c:v>65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'Q74'!$B$5:$B$34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'Q74'!$I$5:$I$34</c:f>
              <c:numCache>
                <c:formatCode>0.0</c:formatCode>
                <c:ptCount val="30"/>
                <c:pt idx="0">
                  <c:v>6.5443888888888893</c:v>
                </c:pt>
                <c:pt idx="1">
                  <c:v>7.3055555555555562</c:v>
                </c:pt>
                <c:pt idx="6">
                  <c:v>18.600000000000001</c:v>
                </c:pt>
                <c:pt idx="8">
                  <c:v>64.178967741935494</c:v>
                </c:pt>
                <c:pt idx="9">
                  <c:v>5.0933333333333355</c:v>
                </c:pt>
                <c:pt idx="11">
                  <c:v>4.3095744680851071</c:v>
                </c:pt>
                <c:pt idx="12">
                  <c:v>0.81</c:v>
                </c:pt>
                <c:pt idx="13">
                  <c:v>72.679397058823525</c:v>
                </c:pt>
                <c:pt idx="19">
                  <c:v>61.218708333333332</c:v>
                </c:pt>
                <c:pt idx="20">
                  <c:v>67.782264705882341</c:v>
                </c:pt>
                <c:pt idx="24">
                  <c:v>76.182380952380939</c:v>
                </c:pt>
                <c:pt idx="25">
                  <c:v>61.899920000000009</c:v>
                </c:pt>
                <c:pt idx="26">
                  <c:v>1.8656250000000001</c:v>
                </c:pt>
                <c:pt idx="27">
                  <c:v>65.076923076923066</c:v>
                </c:pt>
                <c:pt idx="28">
                  <c:v>8.8057142857142843</c:v>
                </c:pt>
                <c:pt idx="29">
                  <c:v>29.949925000000007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494976"/>
        <c:axId val="186496512"/>
      </c:barChart>
      <c:catAx>
        <c:axId val="1864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96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94976"/>
        <c:crosses val="autoZero"/>
        <c:crossBetween val="between"/>
        <c:majorUnit val="2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13009718418296"/>
          <c:y val="0.93625619430636009"/>
          <c:w val="0.15301750304485714"/>
          <c:h val="3.0544528324888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percentage of medicines purchased directly from industry - comparison between years</a:t>
            </a:r>
          </a:p>
        </c:rich>
      </c:tx>
      <c:layout>
        <c:manualLayout>
          <c:xMode val="edge"/>
          <c:yMode val="edge"/>
          <c:x val="0.12000000000000002"/>
          <c:y val="3.0927749786903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49999999999999E-2"/>
          <c:y val="0.13814432989690745"/>
          <c:w val="0.92875000000000063"/>
          <c:h val="0.5814432989690722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'Q74'!$B$40:$B$69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'Q74'!$D$40:$D$69</c:f>
              <c:numCache>
                <c:formatCode>0.0</c:formatCode>
                <c:ptCount val="30"/>
                <c:pt idx="0">
                  <c:v>89.158064516129031</c:v>
                </c:pt>
                <c:pt idx="1">
                  <c:v>94.775757575757581</c:v>
                </c:pt>
                <c:pt idx="2">
                  <c:v>5</c:v>
                </c:pt>
                <c:pt idx="3">
                  <c:v>5.6909090909090905</c:v>
                </c:pt>
                <c:pt idx="4">
                  <c:v>7.62</c:v>
                </c:pt>
                <c:pt idx="5">
                  <c:v>15.976315789473684</c:v>
                </c:pt>
                <c:pt idx="6">
                  <c:v>21.6</c:v>
                </c:pt>
                <c:pt idx="7">
                  <c:v>1</c:v>
                </c:pt>
                <c:pt idx="8">
                  <c:v>3.7538461538461538</c:v>
                </c:pt>
                <c:pt idx="9">
                  <c:v>94.117647058823522</c:v>
                </c:pt>
                <c:pt idx="10">
                  <c:v>18.8</c:v>
                </c:pt>
                <c:pt idx="11">
                  <c:v>93.471717171717174</c:v>
                </c:pt>
                <c:pt idx="12">
                  <c:v>97.6</c:v>
                </c:pt>
                <c:pt idx="13">
                  <c:v>16.36046511627907</c:v>
                </c:pt>
                <c:pt idx="14">
                  <c:v>22.083333333333336</c:v>
                </c:pt>
                <c:pt idx="15">
                  <c:v>90.925242718446597</c:v>
                </c:pt>
                <c:pt idx="16">
                  <c:v>5.4642857142857144</c:v>
                </c:pt>
                <c:pt idx="17">
                  <c:v>0</c:v>
                </c:pt>
                <c:pt idx="18">
                  <c:v>82.75</c:v>
                </c:pt>
                <c:pt idx="19">
                  <c:v>40.216666666666669</c:v>
                </c:pt>
                <c:pt idx="20">
                  <c:v>1</c:v>
                </c:pt>
                <c:pt idx="21">
                  <c:v>17.345833333333335</c:v>
                </c:pt>
                <c:pt idx="22">
                  <c:v>97.28</c:v>
                </c:pt>
                <c:pt idx="23">
                  <c:v>1.7166666666666668</c:v>
                </c:pt>
                <c:pt idx="24">
                  <c:v>6.8482758620689648</c:v>
                </c:pt>
                <c:pt idx="25">
                  <c:v>4.5833333333333339</c:v>
                </c:pt>
                <c:pt idx="26">
                  <c:v>96.180392156862737</c:v>
                </c:pt>
                <c:pt idx="27">
                  <c:v>4.3333333333333339</c:v>
                </c:pt>
                <c:pt idx="28">
                  <c:v>89.461111111111109</c:v>
                </c:pt>
                <c:pt idx="29">
                  <c:v>29.590909090909093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'Q74'!$B$40:$B$69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'Q74'!$F$40:$F$69</c:f>
              <c:numCache>
                <c:formatCode>General</c:formatCode>
                <c:ptCount val="30"/>
                <c:pt idx="0">
                  <c:v>91.5</c:v>
                </c:pt>
                <c:pt idx="1">
                  <c:v>96.5</c:v>
                </c:pt>
                <c:pt idx="4">
                  <c:v>8.1999999999999993</c:v>
                </c:pt>
                <c:pt idx="5">
                  <c:v>8.8000000000000007</c:v>
                </c:pt>
                <c:pt idx="6">
                  <c:v>67</c:v>
                </c:pt>
                <c:pt idx="7">
                  <c:v>2.2000000000000002</c:v>
                </c:pt>
                <c:pt idx="8">
                  <c:v>6.6</c:v>
                </c:pt>
                <c:pt idx="9">
                  <c:v>97.4</c:v>
                </c:pt>
                <c:pt idx="11">
                  <c:v>91.9</c:v>
                </c:pt>
                <c:pt idx="12">
                  <c:v>99.8</c:v>
                </c:pt>
                <c:pt idx="13">
                  <c:v>18.399999999999999</c:v>
                </c:pt>
                <c:pt idx="14">
                  <c:v>33.4</c:v>
                </c:pt>
                <c:pt idx="15">
                  <c:v>92</c:v>
                </c:pt>
                <c:pt idx="17">
                  <c:v>2.2000000000000002</c:v>
                </c:pt>
                <c:pt idx="18">
                  <c:v>65</c:v>
                </c:pt>
                <c:pt idx="19">
                  <c:v>23.9</c:v>
                </c:pt>
                <c:pt idx="20">
                  <c:v>0</c:v>
                </c:pt>
                <c:pt idx="21">
                  <c:v>22.8</c:v>
                </c:pt>
                <c:pt idx="24">
                  <c:v>8.8000000000000007</c:v>
                </c:pt>
                <c:pt idx="25">
                  <c:v>4.9000000000000004</c:v>
                </c:pt>
                <c:pt idx="26">
                  <c:v>94.8</c:v>
                </c:pt>
                <c:pt idx="28">
                  <c:v>91.2</c:v>
                </c:pt>
                <c:pt idx="29">
                  <c:v>35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'Q74'!$B$40:$B$69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'Q74'!$I$40:$I$69</c:f>
              <c:numCache>
                <c:formatCode>0.0</c:formatCode>
                <c:ptCount val="30"/>
                <c:pt idx="0">
                  <c:v>72.766444444444446</c:v>
                </c:pt>
                <c:pt idx="1">
                  <c:v>85.897222222222211</c:v>
                </c:pt>
                <c:pt idx="6">
                  <c:v>50.09</c:v>
                </c:pt>
                <c:pt idx="8">
                  <c:v>1.1419354838709679</c:v>
                </c:pt>
                <c:pt idx="9">
                  <c:v>69.72387999999998</c:v>
                </c:pt>
                <c:pt idx="11">
                  <c:v>88.488180851063859</c:v>
                </c:pt>
                <c:pt idx="12">
                  <c:v>32.29</c:v>
                </c:pt>
                <c:pt idx="13">
                  <c:v>19.020588235294117</c:v>
                </c:pt>
                <c:pt idx="19">
                  <c:v>24.799979166666667</c:v>
                </c:pt>
                <c:pt idx="20">
                  <c:v>2.0176470588235298</c:v>
                </c:pt>
                <c:pt idx="24">
                  <c:v>10.831746031746032</c:v>
                </c:pt>
                <c:pt idx="25">
                  <c:v>2.8</c:v>
                </c:pt>
                <c:pt idx="26">
                  <c:v>83.620218750000035</c:v>
                </c:pt>
                <c:pt idx="27">
                  <c:v>1.5038461538461547</c:v>
                </c:pt>
                <c:pt idx="28">
                  <c:v>78.437057142857114</c:v>
                </c:pt>
                <c:pt idx="29">
                  <c:v>27.984987500000003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7505664"/>
        <c:axId val="187527936"/>
      </c:barChart>
      <c:catAx>
        <c:axId val="1875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27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05664"/>
        <c:crosses val="autoZero"/>
        <c:crossBetween val="between"/>
        <c:majorUnit val="2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20768523379468"/>
          <c:y val="0.93783280785927914"/>
          <c:w val="0.15301750304485714"/>
          <c:h val="3.0423349197127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percentage of medicines purchased from other hospital pharmacies - comparison between years</a:t>
            </a:r>
          </a:p>
        </c:rich>
      </c:tx>
      <c:layout>
        <c:manualLayout>
          <c:xMode val="edge"/>
          <c:yMode val="edge"/>
          <c:x val="0.14107378899734921"/>
          <c:y val="3.0864288031411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68296182867352E-2"/>
          <c:y val="0.17283985347514291"/>
          <c:w val="0.9288400837333266"/>
          <c:h val="0.5473262026712856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'Q74'!$B$79:$B$108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'Q74'!$D$79:$D$108</c:f>
              <c:numCache>
                <c:formatCode>0.0</c:formatCode>
                <c:ptCount val="30"/>
                <c:pt idx="0">
                  <c:v>1.4125000000000001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0.64444444444444449</c:v>
                </c:pt>
                <c:pt idx="6">
                  <c:v>4.5250000000000004</c:v>
                </c:pt>
                <c:pt idx="7">
                  <c:v>0.32500000000000001</c:v>
                </c:pt>
                <c:pt idx="8">
                  <c:v>1.0636363636363637</c:v>
                </c:pt>
                <c:pt idx="9">
                  <c:v>50.25</c:v>
                </c:pt>
                <c:pt idx="10">
                  <c:v>0</c:v>
                </c:pt>
                <c:pt idx="11">
                  <c:v>8.8000000000000007</c:v>
                </c:pt>
                <c:pt idx="12">
                  <c:v>0</c:v>
                </c:pt>
                <c:pt idx="13">
                  <c:v>1.5</c:v>
                </c:pt>
                <c:pt idx="14">
                  <c:v>26</c:v>
                </c:pt>
                <c:pt idx="15">
                  <c:v>0</c:v>
                </c:pt>
                <c:pt idx="16">
                  <c:v>0.55000000000000004</c:v>
                </c:pt>
                <c:pt idx="17">
                  <c:v>0</c:v>
                </c:pt>
                <c:pt idx="18">
                  <c:v>1</c:v>
                </c:pt>
                <c:pt idx="19">
                  <c:v>3.55</c:v>
                </c:pt>
                <c:pt idx="20">
                  <c:v>3.2857142857142856</c:v>
                </c:pt>
                <c:pt idx="21">
                  <c:v>0</c:v>
                </c:pt>
                <c:pt idx="22">
                  <c:v>10</c:v>
                </c:pt>
                <c:pt idx="23">
                  <c:v>1.55</c:v>
                </c:pt>
                <c:pt idx="24">
                  <c:v>0.4</c:v>
                </c:pt>
                <c:pt idx="25">
                  <c:v>9.7733333333333334</c:v>
                </c:pt>
                <c:pt idx="26">
                  <c:v>1.2749999999999999</c:v>
                </c:pt>
                <c:pt idx="27">
                  <c:v>0</c:v>
                </c:pt>
                <c:pt idx="28">
                  <c:v>2.8636363636363638</c:v>
                </c:pt>
                <c:pt idx="29">
                  <c:v>7.7857142857142865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'Q74'!$B$79:$B$108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'Q74'!$F$79:$F$108</c:f>
              <c:numCache>
                <c:formatCode>General</c:formatCode>
                <c:ptCount val="30"/>
                <c:pt idx="0">
                  <c:v>11.6</c:v>
                </c:pt>
                <c:pt idx="1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4.9000000000000004</c:v>
                </c:pt>
                <c:pt idx="7">
                  <c:v>0</c:v>
                </c:pt>
                <c:pt idx="8">
                  <c:v>2.2999999999999998</c:v>
                </c:pt>
                <c:pt idx="9">
                  <c:v>9.6999999999999993</c:v>
                </c:pt>
                <c:pt idx="11">
                  <c:v>2</c:v>
                </c:pt>
                <c:pt idx="12">
                  <c:v>0</c:v>
                </c:pt>
                <c:pt idx="13">
                  <c:v>0.9</c:v>
                </c:pt>
                <c:pt idx="14">
                  <c:v>0.1</c:v>
                </c:pt>
                <c:pt idx="15">
                  <c:v>0.3</c:v>
                </c:pt>
                <c:pt idx="17">
                  <c:v>0.1</c:v>
                </c:pt>
                <c:pt idx="18">
                  <c:v>33.700000000000003</c:v>
                </c:pt>
                <c:pt idx="19">
                  <c:v>1.3</c:v>
                </c:pt>
                <c:pt idx="20">
                  <c:v>2</c:v>
                </c:pt>
                <c:pt idx="21">
                  <c:v>0.3</c:v>
                </c:pt>
                <c:pt idx="24">
                  <c:v>0.1</c:v>
                </c:pt>
                <c:pt idx="25">
                  <c:v>1.5</c:v>
                </c:pt>
                <c:pt idx="26">
                  <c:v>0</c:v>
                </c:pt>
                <c:pt idx="28">
                  <c:v>1.5</c:v>
                </c:pt>
                <c:pt idx="29">
                  <c:v>11.7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'Q74'!$B$79:$B$108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'Q74'!$I$79:$I$108</c:f>
              <c:numCache>
                <c:formatCode>0.0</c:formatCode>
                <c:ptCount val="30"/>
                <c:pt idx="0">
                  <c:v>1.111111111111111E-2</c:v>
                </c:pt>
                <c:pt idx="1">
                  <c:v>0.31388888888888888</c:v>
                </c:pt>
                <c:pt idx="6">
                  <c:v>6.7</c:v>
                </c:pt>
                <c:pt idx="8">
                  <c:v>0.42580645161290331</c:v>
                </c:pt>
                <c:pt idx="9">
                  <c:v>0.15466666666666667</c:v>
                </c:pt>
                <c:pt idx="11">
                  <c:v>0.10212765957446811</c:v>
                </c:pt>
                <c:pt idx="12">
                  <c:v>0</c:v>
                </c:pt>
                <c:pt idx="13">
                  <c:v>0.438235294117647</c:v>
                </c:pt>
                <c:pt idx="19">
                  <c:v>0.3</c:v>
                </c:pt>
                <c:pt idx="20">
                  <c:v>4.0882352941176467</c:v>
                </c:pt>
                <c:pt idx="24">
                  <c:v>0.20952380952380956</c:v>
                </c:pt>
                <c:pt idx="25">
                  <c:v>0.59599999999999997</c:v>
                </c:pt>
                <c:pt idx="26">
                  <c:v>1.2500000000000001E-2</c:v>
                </c:pt>
                <c:pt idx="27">
                  <c:v>1.323076923076923</c:v>
                </c:pt>
                <c:pt idx="28">
                  <c:v>2.68</c:v>
                </c:pt>
                <c:pt idx="29">
                  <c:v>6.9012500000000001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7558144"/>
        <c:axId val="187559936"/>
      </c:barChart>
      <c:catAx>
        <c:axId val="18755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5993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58144"/>
        <c:crosses val="autoZero"/>
        <c:crossBetween val="between"/>
        <c:majorUnit val="1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21517457765632"/>
          <c:y val="0.93651005354636052"/>
          <c:w val="0.15268821212623199"/>
          <c:h val="3.0423349197127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percentage of medicines purchased from own production - comparison between years</a:t>
            </a:r>
          </a:p>
        </c:rich>
      </c:tx>
      <c:layout>
        <c:manualLayout>
          <c:xMode val="edge"/>
          <c:yMode val="edge"/>
          <c:x val="0.12219464462204077"/>
          <c:y val="3.0800855775381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615992742748093E-2"/>
          <c:y val="0.13757713999248047"/>
          <c:w val="0.92892824635691462"/>
          <c:h val="0.5831628023561850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'Q74'!$B$114:$B$143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'Q74'!$D$114:$D$143</c:f>
              <c:numCache>
                <c:formatCode>0.0</c:formatCode>
                <c:ptCount val="30"/>
                <c:pt idx="0">
                  <c:v>5.25</c:v>
                </c:pt>
                <c:pt idx="1">
                  <c:v>1.6428571428571428</c:v>
                </c:pt>
                <c:pt idx="2">
                  <c:v>1.6666666666666667</c:v>
                </c:pt>
                <c:pt idx="3">
                  <c:v>1.8333333333333333</c:v>
                </c:pt>
                <c:pt idx="4">
                  <c:v>1.5428571428571429</c:v>
                </c:pt>
                <c:pt idx="5">
                  <c:v>3.0343749999999998</c:v>
                </c:pt>
                <c:pt idx="6">
                  <c:v>17.2</c:v>
                </c:pt>
                <c:pt idx="7">
                  <c:v>2.5</c:v>
                </c:pt>
                <c:pt idx="8">
                  <c:v>2.06</c:v>
                </c:pt>
                <c:pt idx="9">
                  <c:v>1.05</c:v>
                </c:pt>
                <c:pt idx="10">
                  <c:v>1.5</c:v>
                </c:pt>
                <c:pt idx="11">
                  <c:v>2.6476744186046512</c:v>
                </c:pt>
                <c:pt idx="12">
                  <c:v>4.875</c:v>
                </c:pt>
                <c:pt idx="13">
                  <c:v>4.0054054054054058</c:v>
                </c:pt>
                <c:pt idx="14">
                  <c:v>2.25</c:v>
                </c:pt>
                <c:pt idx="15">
                  <c:v>5.0108108108108107</c:v>
                </c:pt>
                <c:pt idx="16">
                  <c:v>3.2714285714285714</c:v>
                </c:pt>
                <c:pt idx="17">
                  <c:v>4.25</c:v>
                </c:pt>
                <c:pt idx="18">
                  <c:v>1</c:v>
                </c:pt>
                <c:pt idx="19">
                  <c:v>3.9</c:v>
                </c:pt>
                <c:pt idx="20">
                  <c:v>3.85</c:v>
                </c:pt>
                <c:pt idx="21">
                  <c:v>6.0166666666666666</c:v>
                </c:pt>
                <c:pt idx="22">
                  <c:v>1.8374999999999999</c:v>
                </c:pt>
                <c:pt idx="23">
                  <c:v>4.5666666666666664</c:v>
                </c:pt>
                <c:pt idx="24">
                  <c:v>1.5952380952380953</c:v>
                </c:pt>
                <c:pt idx="25">
                  <c:v>1.1222222222222222</c:v>
                </c:pt>
                <c:pt idx="26">
                  <c:v>2.4357142857142859</c:v>
                </c:pt>
                <c:pt idx="27">
                  <c:v>10.5</c:v>
                </c:pt>
                <c:pt idx="28">
                  <c:v>3.2538461538461538</c:v>
                </c:pt>
                <c:pt idx="29">
                  <c:v>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'Q74'!$B$114:$B$143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'Q74'!$F$114:$F$143</c:f>
              <c:numCache>
                <c:formatCode>General</c:formatCode>
                <c:ptCount val="30"/>
                <c:pt idx="0">
                  <c:v>5.2</c:v>
                </c:pt>
                <c:pt idx="1">
                  <c:v>1</c:v>
                </c:pt>
                <c:pt idx="4">
                  <c:v>1.2</c:v>
                </c:pt>
                <c:pt idx="5">
                  <c:v>3.7</c:v>
                </c:pt>
                <c:pt idx="6">
                  <c:v>4.5999999999999996</c:v>
                </c:pt>
                <c:pt idx="7">
                  <c:v>1.7</c:v>
                </c:pt>
                <c:pt idx="8">
                  <c:v>1.8</c:v>
                </c:pt>
                <c:pt idx="9">
                  <c:v>0.6</c:v>
                </c:pt>
                <c:pt idx="11">
                  <c:v>3.2</c:v>
                </c:pt>
                <c:pt idx="12">
                  <c:v>2.5</c:v>
                </c:pt>
                <c:pt idx="13">
                  <c:v>4.8</c:v>
                </c:pt>
                <c:pt idx="14">
                  <c:v>1.7</c:v>
                </c:pt>
                <c:pt idx="15">
                  <c:v>2.8</c:v>
                </c:pt>
                <c:pt idx="17">
                  <c:v>2.5</c:v>
                </c:pt>
                <c:pt idx="18">
                  <c:v>0</c:v>
                </c:pt>
                <c:pt idx="19">
                  <c:v>6.3</c:v>
                </c:pt>
                <c:pt idx="20">
                  <c:v>4.7</c:v>
                </c:pt>
                <c:pt idx="21">
                  <c:v>2</c:v>
                </c:pt>
                <c:pt idx="24">
                  <c:v>1.4</c:v>
                </c:pt>
                <c:pt idx="25">
                  <c:v>3.3</c:v>
                </c:pt>
                <c:pt idx="26">
                  <c:v>1.1000000000000001</c:v>
                </c:pt>
                <c:pt idx="28">
                  <c:v>5.0999999999999996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'Q74'!$B$114:$B$143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'Q74'!$I$114:$I$143</c:f>
              <c:numCache>
                <c:formatCode>0.0</c:formatCode>
                <c:ptCount val="30"/>
                <c:pt idx="0">
                  <c:v>4.0111111111111111</c:v>
                </c:pt>
                <c:pt idx="1">
                  <c:v>0.24722222222222223</c:v>
                </c:pt>
                <c:pt idx="6">
                  <c:v>4.6100000000000003</c:v>
                </c:pt>
                <c:pt idx="8">
                  <c:v>0.38387096774193546</c:v>
                </c:pt>
                <c:pt idx="9">
                  <c:v>0.11733333333333333</c:v>
                </c:pt>
                <c:pt idx="11">
                  <c:v>2.3319148936170202</c:v>
                </c:pt>
                <c:pt idx="12">
                  <c:v>0</c:v>
                </c:pt>
                <c:pt idx="13">
                  <c:v>3.5970588235294128</c:v>
                </c:pt>
                <c:pt idx="19">
                  <c:v>8.0250000000000004</c:v>
                </c:pt>
                <c:pt idx="20">
                  <c:v>1.0352941176470589</c:v>
                </c:pt>
                <c:pt idx="24">
                  <c:v>1.2126984126984133</c:v>
                </c:pt>
                <c:pt idx="25">
                  <c:v>1.5</c:v>
                </c:pt>
                <c:pt idx="26">
                  <c:v>0.56874999999999998</c:v>
                </c:pt>
                <c:pt idx="27">
                  <c:v>1.3269230769230769</c:v>
                </c:pt>
                <c:pt idx="28">
                  <c:v>4.3028571428571443</c:v>
                </c:pt>
                <c:pt idx="29">
                  <c:v>1.05125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1854080"/>
        <c:axId val="191855616"/>
      </c:barChart>
      <c:catAx>
        <c:axId val="1918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8556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4080"/>
        <c:crosses val="autoZero"/>
        <c:crossBetween val="between"/>
        <c:majorUnit val="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72097150712232"/>
          <c:y val="0.94069155581537489"/>
          <c:w val="0.15252424755610158"/>
          <c:h val="3.31035151606583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chart" Target="../charts/chart2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chart" Target="../charts/chart27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73</xdr:row>
      <xdr:rowOff>137160</xdr:rowOff>
    </xdr:from>
    <xdr:to>
      <xdr:col>25</xdr:col>
      <xdr:colOff>76200</xdr:colOff>
      <xdr:row>104</xdr:row>
      <xdr:rowOff>0</xdr:rowOff>
    </xdr:to>
    <xdr:graphicFrame macro="">
      <xdr:nvGraphicFramePr>
        <xdr:cNvPr id="1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340722</xdr:colOff>
      <xdr:row>40</xdr:row>
      <xdr:rowOff>45720</xdr:rowOff>
    </xdr:from>
    <xdr:to>
      <xdr:col>24</xdr:col>
      <xdr:colOff>106679</xdr:colOff>
      <xdr:row>67</xdr:row>
      <xdr:rowOff>0</xdr:rowOff>
    </xdr:to>
    <xdr:graphicFrame macro="">
      <xdr:nvGraphicFramePr>
        <xdr:cNvPr id="10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</xdr:colOff>
      <xdr:row>2</xdr:row>
      <xdr:rowOff>30480</xdr:rowOff>
    </xdr:from>
    <xdr:to>
      <xdr:col>28</xdr:col>
      <xdr:colOff>129540</xdr:colOff>
      <xdr:row>27</xdr:row>
      <xdr:rowOff>114300</xdr:rowOff>
    </xdr:to>
    <xdr:graphicFrame macro="">
      <xdr:nvGraphicFramePr>
        <xdr:cNvPr id="10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220980</xdr:colOff>
      <xdr:row>3</xdr:row>
      <xdr:rowOff>264795</xdr:rowOff>
    </xdr:from>
    <xdr:to>
      <xdr:col>22</xdr:col>
      <xdr:colOff>434340</xdr:colOff>
      <xdr:row>36</xdr:row>
      <xdr:rowOff>9525</xdr:rowOff>
    </xdr:to>
    <xdr:graphicFrame macro="">
      <xdr:nvGraphicFramePr>
        <xdr:cNvPr id="112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259080</xdr:colOff>
      <xdr:row>4</xdr:row>
      <xdr:rowOff>7620</xdr:rowOff>
    </xdr:from>
    <xdr:to>
      <xdr:col>22</xdr:col>
      <xdr:colOff>396240</xdr:colOff>
      <xdr:row>37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379911</xdr:colOff>
      <xdr:row>104</xdr:row>
      <xdr:rowOff>11974</xdr:rowOff>
    </xdr:from>
    <xdr:to>
      <xdr:col>15</xdr:col>
      <xdr:colOff>522516</xdr:colOff>
      <xdr:row>132</xdr:row>
      <xdr:rowOff>130628</xdr:rowOff>
    </xdr:to>
    <xdr:graphicFrame macro="">
      <xdr:nvGraphicFramePr>
        <xdr:cNvPr id="14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312420</xdr:colOff>
      <xdr:row>179</xdr:row>
      <xdr:rowOff>7620</xdr:rowOff>
    </xdr:from>
    <xdr:to>
      <xdr:col>10</xdr:col>
      <xdr:colOff>182880</xdr:colOff>
      <xdr:row>204</xdr:row>
      <xdr:rowOff>83820</xdr:rowOff>
    </xdr:to>
    <xdr:graphicFrame macro="">
      <xdr:nvGraphicFramePr>
        <xdr:cNvPr id="143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179</xdr:row>
      <xdr:rowOff>38100</xdr:rowOff>
    </xdr:from>
    <xdr:to>
      <xdr:col>23</xdr:col>
      <xdr:colOff>198120</xdr:colOff>
      <xdr:row>204</xdr:row>
      <xdr:rowOff>91440</xdr:rowOff>
    </xdr:to>
    <xdr:graphicFrame macro="">
      <xdr:nvGraphicFramePr>
        <xdr:cNvPr id="143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99060</xdr:colOff>
      <xdr:row>206</xdr:row>
      <xdr:rowOff>15240</xdr:rowOff>
    </xdr:from>
    <xdr:to>
      <xdr:col>10</xdr:col>
      <xdr:colOff>289560</xdr:colOff>
      <xdr:row>231</xdr:row>
      <xdr:rowOff>38100</xdr:rowOff>
    </xdr:to>
    <xdr:graphicFrame macro="">
      <xdr:nvGraphicFramePr>
        <xdr:cNvPr id="143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239486</xdr:colOff>
      <xdr:row>40</xdr:row>
      <xdr:rowOff>99060</xdr:rowOff>
    </xdr:from>
    <xdr:to>
      <xdr:col>15</xdr:col>
      <xdr:colOff>489856</xdr:colOff>
      <xdr:row>69</xdr:row>
      <xdr:rowOff>76200</xdr:rowOff>
    </xdr:to>
    <xdr:graphicFrame macro="">
      <xdr:nvGraphicFramePr>
        <xdr:cNvPr id="14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247</xdr:row>
      <xdr:rowOff>175260</xdr:rowOff>
    </xdr:from>
    <xdr:to>
      <xdr:col>15</xdr:col>
      <xdr:colOff>144780</xdr:colOff>
      <xdr:row>273</xdr:row>
      <xdr:rowOff>0</xdr:rowOff>
    </xdr:to>
    <xdr:graphicFrame macro="">
      <xdr:nvGraphicFramePr>
        <xdr:cNvPr id="205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1036320</xdr:colOff>
      <xdr:row>317</xdr:row>
      <xdr:rowOff>129540</xdr:rowOff>
    </xdr:from>
    <xdr:to>
      <xdr:col>15</xdr:col>
      <xdr:colOff>396240</xdr:colOff>
      <xdr:row>343</xdr:row>
      <xdr:rowOff>15240</xdr:rowOff>
    </xdr:to>
    <xdr:graphicFrame macro="">
      <xdr:nvGraphicFramePr>
        <xdr:cNvPr id="20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1036320</xdr:colOff>
      <xdr:row>386</xdr:row>
      <xdr:rowOff>129540</xdr:rowOff>
    </xdr:from>
    <xdr:to>
      <xdr:col>15</xdr:col>
      <xdr:colOff>403860</xdr:colOff>
      <xdr:row>412</xdr:row>
      <xdr:rowOff>38100</xdr:rowOff>
    </xdr:to>
    <xdr:graphicFrame macro="">
      <xdr:nvGraphicFramePr>
        <xdr:cNvPr id="205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1036320</xdr:colOff>
      <xdr:row>457</xdr:row>
      <xdr:rowOff>129540</xdr:rowOff>
    </xdr:from>
    <xdr:to>
      <xdr:col>15</xdr:col>
      <xdr:colOff>419100</xdr:colOff>
      <xdr:row>483</xdr:row>
      <xdr:rowOff>38100</xdr:rowOff>
    </xdr:to>
    <xdr:graphicFrame macro="">
      <xdr:nvGraphicFramePr>
        <xdr:cNvPr id="2055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1036320</xdr:colOff>
      <xdr:row>527</xdr:row>
      <xdr:rowOff>129540</xdr:rowOff>
    </xdr:from>
    <xdr:to>
      <xdr:col>15</xdr:col>
      <xdr:colOff>426720</xdr:colOff>
      <xdr:row>553</xdr:row>
      <xdr:rowOff>53340</xdr:rowOff>
    </xdr:to>
    <xdr:graphicFrame macro="">
      <xdr:nvGraphicFramePr>
        <xdr:cNvPr id="205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1036320</xdr:colOff>
      <xdr:row>595</xdr:row>
      <xdr:rowOff>129540</xdr:rowOff>
    </xdr:from>
    <xdr:to>
      <xdr:col>15</xdr:col>
      <xdr:colOff>434340</xdr:colOff>
      <xdr:row>621</xdr:row>
      <xdr:rowOff>60960</xdr:rowOff>
    </xdr:to>
    <xdr:graphicFrame macro="">
      <xdr:nvGraphicFramePr>
        <xdr:cNvPr id="2055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144780</xdr:colOff>
      <xdr:row>626</xdr:row>
      <xdr:rowOff>152400</xdr:rowOff>
    </xdr:from>
    <xdr:to>
      <xdr:col>25</xdr:col>
      <xdr:colOff>419100</xdr:colOff>
      <xdr:row>660</xdr:row>
      <xdr:rowOff>0</xdr:rowOff>
    </xdr:to>
    <xdr:graphicFrame macro="">
      <xdr:nvGraphicFramePr>
        <xdr:cNvPr id="2055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665</xdr:row>
      <xdr:rowOff>76200</xdr:rowOff>
    </xdr:from>
    <xdr:to>
      <xdr:col>26</xdr:col>
      <xdr:colOff>0</xdr:colOff>
      <xdr:row>696</xdr:row>
      <xdr:rowOff>76200</xdr:rowOff>
    </xdr:to>
    <xdr:graphicFrame macro="">
      <xdr:nvGraphicFramePr>
        <xdr:cNvPr id="2056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38100</xdr:colOff>
      <xdr:row>699</xdr:row>
      <xdr:rowOff>144780</xdr:rowOff>
    </xdr:from>
    <xdr:to>
      <xdr:col>26</xdr:col>
      <xdr:colOff>38100</xdr:colOff>
      <xdr:row>732</xdr:row>
      <xdr:rowOff>0</xdr:rowOff>
    </xdr:to>
    <xdr:graphicFrame macro="">
      <xdr:nvGraphicFramePr>
        <xdr:cNvPr id="2056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7620</xdr:colOff>
      <xdr:row>737</xdr:row>
      <xdr:rowOff>365760</xdr:rowOff>
    </xdr:from>
    <xdr:to>
      <xdr:col>26</xdr:col>
      <xdr:colOff>0</xdr:colOff>
      <xdr:row>768</xdr:row>
      <xdr:rowOff>0</xdr:rowOff>
    </xdr:to>
    <xdr:graphicFrame macro="">
      <xdr:nvGraphicFramePr>
        <xdr:cNvPr id="2056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25400</xdr:colOff>
      <xdr:row>773</xdr:row>
      <xdr:rowOff>464820</xdr:rowOff>
    </xdr:from>
    <xdr:to>
      <xdr:col>25</xdr:col>
      <xdr:colOff>469900</xdr:colOff>
      <xdr:row>804</xdr:row>
      <xdr:rowOff>38100</xdr:rowOff>
    </xdr:to>
    <xdr:graphicFrame macro="">
      <xdr:nvGraphicFramePr>
        <xdr:cNvPr id="2056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7620</xdr:colOff>
      <xdr:row>809</xdr:row>
      <xdr:rowOff>403860</xdr:rowOff>
    </xdr:from>
    <xdr:to>
      <xdr:col>25</xdr:col>
      <xdr:colOff>469900</xdr:colOff>
      <xdr:row>840</xdr:row>
      <xdr:rowOff>0</xdr:rowOff>
    </xdr:to>
    <xdr:graphicFrame macro="">
      <xdr:nvGraphicFramePr>
        <xdr:cNvPr id="2056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800100</xdr:colOff>
      <xdr:row>209</xdr:row>
      <xdr:rowOff>175260</xdr:rowOff>
    </xdr:from>
    <xdr:to>
      <xdr:col>15</xdr:col>
      <xdr:colOff>144780</xdr:colOff>
      <xdr:row>234</xdr:row>
      <xdr:rowOff>60960</xdr:rowOff>
    </xdr:to>
    <xdr:graphicFrame macro="">
      <xdr:nvGraphicFramePr>
        <xdr:cNvPr id="20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1036320</xdr:colOff>
      <xdr:row>279</xdr:row>
      <xdr:rowOff>129540</xdr:rowOff>
    </xdr:from>
    <xdr:to>
      <xdr:col>15</xdr:col>
      <xdr:colOff>396240</xdr:colOff>
      <xdr:row>311</xdr:row>
      <xdr:rowOff>15240</xdr:rowOff>
    </xdr:to>
    <xdr:graphicFrame macro="">
      <xdr:nvGraphicFramePr>
        <xdr:cNvPr id="20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1036320</xdr:colOff>
      <xdr:row>348</xdr:row>
      <xdr:rowOff>129540</xdr:rowOff>
    </xdr:from>
    <xdr:to>
      <xdr:col>15</xdr:col>
      <xdr:colOff>403860</xdr:colOff>
      <xdr:row>380</xdr:row>
      <xdr:rowOff>38100</xdr:rowOff>
    </xdr:to>
    <xdr:graphicFrame macro="">
      <xdr:nvGraphicFramePr>
        <xdr:cNvPr id="205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1036320</xdr:colOff>
      <xdr:row>418</xdr:row>
      <xdr:rowOff>137160</xdr:rowOff>
    </xdr:from>
    <xdr:to>
      <xdr:col>15</xdr:col>
      <xdr:colOff>419100</xdr:colOff>
      <xdr:row>450</xdr:row>
      <xdr:rowOff>38100</xdr:rowOff>
    </xdr:to>
    <xdr:graphicFrame macro="">
      <xdr:nvGraphicFramePr>
        <xdr:cNvPr id="2056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1036320</xdr:colOff>
      <xdr:row>488</xdr:row>
      <xdr:rowOff>129540</xdr:rowOff>
    </xdr:from>
    <xdr:to>
      <xdr:col>15</xdr:col>
      <xdr:colOff>426720</xdr:colOff>
      <xdr:row>520</xdr:row>
      <xdr:rowOff>53340</xdr:rowOff>
    </xdr:to>
    <xdr:graphicFrame macro="">
      <xdr:nvGraphicFramePr>
        <xdr:cNvPr id="2056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1036320</xdr:colOff>
      <xdr:row>557</xdr:row>
      <xdr:rowOff>129540</xdr:rowOff>
    </xdr:from>
    <xdr:to>
      <xdr:col>15</xdr:col>
      <xdr:colOff>434340</xdr:colOff>
      <xdr:row>589</xdr:row>
      <xdr:rowOff>60960</xdr:rowOff>
    </xdr:to>
    <xdr:graphicFrame macro="">
      <xdr:nvGraphicFramePr>
        <xdr:cNvPr id="2057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111</xdr:row>
      <xdr:rowOff>0</xdr:rowOff>
    </xdr:from>
    <xdr:to>
      <xdr:col>14</xdr:col>
      <xdr:colOff>266700</xdr:colOff>
      <xdr:row>136</xdr:row>
      <xdr:rowOff>121920</xdr:rowOff>
    </xdr:to>
    <xdr:graphicFrame macro="">
      <xdr:nvGraphicFramePr>
        <xdr:cNvPr id="399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179</xdr:row>
      <xdr:rowOff>137160</xdr:rowOff>
    </xdr:from>
    <xdr:to>
      <xdr:col>14</xdr:col>
      <xdr:colOff>281940</xdr:colOff>
      <xdr:row>205</xdr:row>
      <xdr:rowOff>0</xdr:rowOff>
    </xdr:to>
    <xdr:graphicFrame macro="">
      <xdr:nvGraphicFramePr>
        <xdr:cNvPr id="399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487680</xdr:colOff>
      <xdr:row>246</xdr:row>
      <xdr:rowOff>175260</xdr:rowOff>
    </xdr:from>
    <xdr:to>
      <xdr:col>14</xdr:col>
      <xdr:colOff>274320</xdr:colOff>
      <xdr:row>272</xdr:row>
      <xdr:rowOff>0</xdr:rowOff>
    </xdr:to>
    <xdr:graphicFrame macro="">
      <xdr:nvGraphicFramePr>
        <xdr:cNvPr id="399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472440</xdr:colOff>
      <xdr:row>314</xdr:row>
      <xdr:rowOff>15240</xdr:rowOff>
    </xdr:from>
    <xdr:to>
      <xdr:col>16</xdr:col>
      <xdr:colOff>511629</xdr:colOff>
      <xdr:row>339</xdr:row>
      <xdr:rowOff>0</xdr:rowOff>
    </xdr:to>
    <xdr:graphicFrame macro="">
      <xdr:nvGraphicFramePr>
        <xdr:cNvPr id="3997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381</xdr:row>
      <xdr:rowOff>0</xdr:rowOff>
    </xdr:from>
    <xdr:to>
      <xdr:col>9</xdr:col>
      <xdr:colOff>342900</xdr:colOff>
      <xdr:row>407</xdr:row>
      <xdr:rowOff>106680</xdr:rowOff>
    </xdr:to>
    <xdr:graphicFrame macro="">
      <xdr:nvGraphicFramePr>
        <xdr:cNvPr id="399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838200</xdr:colOff>
      <xdr:row>381</xdr:row>
      <xdr:rowOff>38100</xdr:rowOff>
    </xdr:from>
    <xdr:to>
      <xdr:col>21</xdr:col>
      <xdr:colOff>388620</xdr:colOff>
      <xdr:row>408</xdr:row>
      <xdr:rowOff>7620</xdr:rowOff>
    </xdr:to>
    <xdr:graphicFrame macro="">
      <xdr:nvGraphicFramePr>
        <xdr:cNvPr id="3997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412</xdr:row>
      <xdr:rowOff>7620</xdr:rowOff>
    </xdr:from>
    <xdr:to>
      <xdr:col>9</xdr:col>
      <xdr:colOff>365760</xdr:colOff>
      <xdr:row>438</xdr:row>
      <xdr:rowOff>137160</xdr:rowOff>
    </xdr:to>
    <xdr:graphicFrame macro="">
      <xdr:nvGraphicFramePr>
        <xdr:cNvPr id="3997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769620</xdr:colOff>
      <xdr:row>412</xdr:row>
      <xdr:rowOff>15240</xdr:rowOff>
    </xdr:from>
    <xdr:to>
      <xdr:col>21</xdr:col>
      <xdr:colOff>335280</xdr:colOff>
      <xdr:row>439</xdr:row>
      <xdr:rowOff>7620</xdr:rowOff>
    </xdr:to>
    <xdr:graphicFrame macro="">
      <xdr:nvGraphicFramePr>
        <xdr:cNvPr id="3998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71</xdr:row>
      <xdr:rowOff>0</xdr:rowOff>
    </xdr:from>
    <xdr:to>
      <xdr:col>19</xdr:col>
      <xdr:colOff>274320</xdr:colOff>
      <xdr:row>95</xdr:row>
      <xdr:rowOff>38100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141</xdr:row>
      <xdr:rowOff>32657</xdr:rowOff>
    </xdr:from>
    <xdr:to>
      <xdr:col>19</xdr:col>
      <xdr:colOff>281940</xdr:colOff>
      <xdr:row>168</xdr:row>
      <xdr:rowOff>116477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210</xdr:row>
      <xdr:rowOff>0</xdr:rowOff>
    </xdr:from>
    <xdr:to>
      <xdr:col>19</xdr:col>
      <xdr:colOff>289560</xdr:colOff>
      <xdr:row>235</xdr:row>
      <xdr:rowOff>76200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277</xdr:row>
      <xdr:rowOff>0</xdr:rowOff>
    </xdr:from>
    <xdr:to>
      <xdr:col>19</xdr:col>
      <xdr:colOff>289560</xdr:colOff>
      <xdr:row>302</xdr:row>
      <xdr:rowOff>76200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</xdr:colOff>
      <xdr:row>2</xdr:row>
      <xdr:rowOff>0</xdr:rowOff>
    </xdr:from>
    <xdr:to>
      <xdr:col>24</xdr:col>
      <xdr:colOff>160020</xdr:colOff>
      <xdr:row>35</xdr:row>
      <xdr:rowOff>167640</xdr:rowOff>
    </xdr:to>
    <xdr:graphicFrame macro="">
      <xdr:nvGraphicFramePr>
        <xdr:cNvPr id="7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487680</xdr:colOff>
      <xdr:row>37</xdr:row>
      <xdr:rowOff>114300</xdr:rowOff>
    </xdr:from>
    <xdr:to>
      <xdr:col>24</xdr:col>
      <xdr:colOff>129540</xdr:colOff>
      <xdr:row>71</xdr:row>
      <xdr:rowOff>129540</xdr:rowOff>
    </xdr:to>
    <xdr:graphicFrame macro="">
      <xdr:nvGraphicFramePr>
        <xdr:cNvPr id="71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68580</xdr:colOff>
      <xdr:row>77</xdr:row>
      <xdr:rowOff>0</xdr:rowOff>
    </xdr:from>
    <xdr:to>
      <xdr:col>24</xdr:col>
      <xdr:colOff>220980</xdr:colOff>
      <xdr:row>111</xdr:row>
      <xdr:rowOff>7620</xdr:rowOff>
    </xdr:to>
    <xdr:graphicFrame macro="">
      <xdr:nvGraphicFramePr>
        <xdr:cNvPr id="71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68580</xdr:colOff>
      <xdr:row>114</xdr:row>
      <xdr:rowOff>0</xdr:rowOff>
    </xdr:from>
    <xdr:to>
      <xdr:col>24</xdr:col>
      <xdr:colOff>228600</xdr:colOff>
      <xdr:row>148</xdr:row>
      <xdr:rowOff>53340</xdr:rowOff>
    </xdr:to>
    <xdr:graphicFrame macro="">
      <xdr:nvGraphicFramePr>
        <xdr:cNvPr id="71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="70" zoomScaleNormal="70" workbookViewId="0">
      <selection activeCell="K36" sqref="K36"/>
    </sheetView>
  </sheetViews>
  <sheetFormatPr defaultColWidth="9.33203125" defaultRowHeight="12" x14ac:dyDescent="0.2"/>
  <cols>
    <col min="1" max="1" width="9.33203125" style="1"/>
    <col min="2" max="2" width="15.5" style="1" customWidth="1"/>
    <col min="3" max="9" width="11.5" style="1"/>
    <col min="10" max="16384" width="9.33203125" style="1"/>
  </cols>
  <sheetData>
    <row r="1" spans="1:14" ht="15.75" x14ac:dyDescent="0.25">
      <c r="A1" s="2" t="s">
        <v>27</v>
      </c>
    </row>
    <row r="3" spans="1:14" x14ac:dyDescent="0.2">
      <c r="A3" s="1">
        <v>2010</v>
      </c>
      <c r="F3" s="35" t="s">
        <v>1</v>
      </c>
      <c r="G3" s="35"/>
      <c r="H3" s="35"/>
      <c r="I3" s="35"/>
      <c r="J3" s="35" t="s">
        <v>2</v>
      </c>
    </row>
    <row r="4" spans="1:14" ht="13.15" customHeight="1" x14ac:dyDescent="0.2">
      <c r="A4" s="135" t="s">
        <v>0</v>
      </c>
      <c r="B4" s="136" t="s">
        <v>0</v>
      </c>
      <c r="C4" s="510" t="s">
        <v>28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</row>
    <row r="5" spans="1:14" ht="13.15" customHeight="1" x14ac:dyDescent="0.2">
      <c r="A5" s="137"/>
      <c r="B5" s="138"/>
      <c r="C5" s="510" t="s">
        <v>1</v>
      </c>
      <c r="D5" s="510"/>
      <c r="E5" s="510"/>
      <c r="F5" s="510"/>
      <c r="G5" s="510" t="s">
        <v>2</v>
      </c>
      <c r="H5" s="510"/>
      <c r="I5" s="510"/>
      <c r="J5" s="510"/>
      <c r="K5" s="510" t="s">
        <v>3</v>
      </c>
      <c r="L5" s="510"/>
      <c r="M5" s="510"/>
      <c r="N5" s="510"/>
    </row>
    <row r="6" spans="1:14" ht="13.15" customHeight="1" x14ac:dyDescent="0.2">
      <c r="A6" s="137"/>
      <c r="B6" s="138"/>
      <c r="C6" s="139" t="s">
        <v>4</v>
      </c>
      <c r="D6" s="139" t="s">
        <v>29</v>
      </c>
      <c r="E6" s="139" t="s">
        <v>30</v>
      </c>
      <c r="F6" s="139" t="s">
        <v>31</v>
      </c>
      <c r="G6" s="139" t="s">
        <v>4</v>
      </c>
      <c r="H6" s="139" t="s">
        <v>29</v>
      </c>
      <c r="I6" s="139" t="s">
        <v>30</v>
      </c>
      <c r="J6" s="139" t="s">
        <v>31</v>
      </c>
      <c r="K6" s="139" t="s">
        <v>4</v>
      </c>
      <c r="L6" s="139" t="s">
        <v>29</v>
      </c>
      <c r="M6" s="139" t="s">
        <v>30</v>
      </c>
      <c r="N6" s="139" t="s">
        <v>31</v>
      </c>
    </row>
    <row r="7" spans="1:14" ht="13.15" customHeight="1" x14ac:dyDescent="0.2">
      <c r="A7" s="140" t="s">
        <v>32</v>
      </c>
      <c r="B7" s="141" t="s">
        <v>5</v>
      </c>
      <c r="C7" s="142">
        <v>32</v>
      </c>
      <c r="D7" s="143">
        <f>IF($K7=0,0,C7/$K7)</f>
        <v>0.88888888888888884</v>
      </c>
      <c r="E7" s="144">
        <f>C7/C$38</f>
        <v>4.1720990873533245E-2</v>
      </c>
      <c r="F7" s="144">
        <f>C7/$K$38</f>
        <v>3.2323232323232323E-2</v>
      </c>
      <c r="G7" s="145">
        <f>K7-C7</f>
        <v>4</v>
      </c>
      <c r="H7" s="143">
        <f t="shared" ref="H7:H38" si="0">IF($K7=0,0,G7/$K7)</f>
        <v>0.1111111111111111</v>
      </c>
      <c r="I7" s="144">
        <f>G7/G$38</f>
        <v>1.7937219730941704E-2</v>
      </c>
      <c r="J7" s="144">
        <f>G7/$K$38</f>
        <v>4.0404040404040404E-3</v>
      </c>
      <c r="K7" s="145">
        <v>36</v>
      </c>
      <c r="L7" s="143">
        <f t="shared" ref="L7:L38" si="1">IF($K7=0,0,K7/$K7)</f>
        <v>1</v>
      </c>
      <c r="M7" s="144">
        <f>K7/K$38</f>
        <v>3.6363636363636362E-2</v>
      </c>
      <c r="N7" s="146">
        <f>K7/$K$38</f>
        <v>3.6363636363636362E-2</v>
      </c>
    </row>
    <row r="8" spans="1:14" ht="13.15" customHeight="1" x14ac:dyDescent="0.2">
      <c r="A8" s="140"/>
      <c r="B8" s="141" t="s">
        <v>6</v>
      </c>
      <c r="C8" s="147">
        <v>35</v>
      </c>
      <c r="D8" s="143">
        <f>IF($K8=0,0,C8/$K8)</f>
        <v>1</v>
      </c>
      <c r="E8" s="143">
        <f t="shared" ref="E8:E36" si="2">C8/C$38</f>
        <v>4.563233376792699E-2</v>
      </c>
      <c r="F8" s="143">
        <f t="shared" ref="F8:F36" si="3">C8/$K$38</f>
        <v>3.5353535353535352E-2</v>
      </c>
      <c r="G8" s="148">
        <f t="shared" ref="G8:G36" si="4">K8-C8</f>
        <v>0</v>
      </c>
      <c r="H8" s="143">
        <f t="shared" si="0"/>
        <v>0</v>
      </c>
      <c r="I8" s="143">
        <f t="shared" ref="I8:I36" si="5">G8/G$38</f>
        <v>0</v>
      </c>
      <c r="J8" s="143">
        <f t="shared" ref="J8:J36" si="6">G8/$K$38</f>
        <v>0</v>
      </c>
      <c r="K8" s="148">
        <v>35</v>
      </c>
      <c r="L8" s="143">
        <f t="shared" si="1"/>
        <v>1</v>
      </c>
      <c r="M8" s="143">
        <f t="shared" ref="M8:M36" si="7">K8/K$38</f>
        <v>3.5353535353535352E-2</v>
      </c>
      <c r="N8" s="149">
        <f t="shared" ref="N8:N36" si="8">K8/$K$38</f>
        <v>3.5353535353535352E-2</v>
      </c>
    </row>
    <row r="9" spans="1:14" ht="13.15" customHeight="1" x14ac:dyDescent="0.2">
      <c r="A9" s="140"/>
      <c r="B9" s="141" t="s">
        <v>39</v>
      </c>
      <c r="C9" s="147">
        <v>5</v>
      </c>
      <c r="D9" s="143">
        <f t="shared" ref="D9:D38" si="9">IF($K9=0,0,C9/$K9)</f>
        <v>0.83333333333333337</v>
      </c>
      <c r="E9" s="143">
        <f t="shared" si="2"/>
        <v>6.51890482398957E-3</v>
      </c>
      <c r="F9" s="143">
        <f t="shared" si="3"/>
        <v>5.0505050505050509E-3</v>
      </c>
      <c r="G9" s="148">
        <f t="shared" si="4"/>
        <v>1</v>
      </c>
      <c r="H9" s="143">
        <f t="shared" si="0"/>
        <v>0.16666666666666666</v>
      </c>
      <c r="I9" s="143">
        <f t="shared" si="5"/>
        <v>4.4843049327354259E-3</v>
      </c>
      <c r="J9" s="143">
        <f t="shared" si="6"/>
        <v>1.0101010101010101E-3</v>
      </c>
      <c r="K9" s="148">
        <v>6</v>
      </c>
      <c r="L9" s="143">
        <f t="shared" si="1"/>
        <v>1</v>
      </c>
      <c r="M9" s="143">
        <f t="shared" si="7"/>
        <v>6.0606060606060606E-3</v>
      </c>
      <c r="N9" s="149">
        <f t="shared" si="8"/>
        <v>6.0606060606060606E-3</v>
      </c>
    </row>
    <row r="10" spans="1:14" ht="13.15" customHeight="1" x14ac:dyDescent="0.2">
      <c r="A10" s="140"/>
      <c r="B10" s="141" t="s">
        <v>40</v>
      </c>
      <c r="C10" s="147">
        <v>34</v>
      </c>
      <c r="D10" s="143">
        <f t="shared" si="9"/>
        <v>0.61818181818181817</v>
      </c>
      <c r="E10" s="143">
        <f t="shared" si="2"/>
        <v>4.4328552803129077E-2</v>
      </c>
      <c r="F10" s="143">
        <f t="shared" si="3"/>
        <v>3.4343434343434343E-2</v>
      </c>
      <c r="G10" s="148">
        <f t="shared" si="4"/>
        <v>21</v>
      </c>
      <c r="H10" s="143">
        <f t="shared" si="0"/>
        <v>0.38181818181818183</v>
      </c>
      <c r="I10" s="143">
        <f t="shared" si="5"/>
        <v>9.417040358744394E-2</v>
      </c>
      <c r="J10" s="143">
        <f t="shared" si="6"/>
        <v>2.1212121212121213E-2</v>
      </c>
      <c r="K10" s="148">
        <v>55</v>
      </c>
      <c r="L10" s="143">
        <f t="shared" si="1"/>
        <v>1</v>
      </c>
      <c r="M10" s="143">
        <f t="shared" si="7"/>
        <v>5.5555555555555552E-2</v>
      </c>
      <c r="N10" s="149">
        <f t="shared" si="8"/>
        <v>5.5555555555555552E-2</v>
      </c>
    </row>
    <row r="11" spans="1:14" ht="13.15" customHeight="1" x14ac:dyDescent="0.2">
      <c r="A11" s="140"/>
      <c r="B11" s="141" t="s">
        <v>16</v>
      </c>
      <c r="C11" s="147">
        <v>10</v>
      </c>
      <c r="D11" s="143">
        <f t="shared" si="9"/>
        <v>0.25</v>
      </c>
      <c r="E11" s="143">
        <f t="shared" si="2"/>
        <v>1.303780964797914E-2</v>
      </c>
      <c r="F11" s="143">
        <f t="shared" si="3"/>
        <v>1.0101010101010102E-2</v>
      </c>
      <c r="G11" s="148">
        <f t="shared" si="4"/>
        <v>30</v>
      </c>
      <c r="H11" s="143">
        <f t="shared" si="0"/>
        <v>0.75</v>
      </c>
      <c r="I11" s="143">
        <f t="shared" si="5"/>
        <v>0.13452914798206278</v>
      </c>
      <c r="J11" s="143">
        <f t="shared" si="6"/>
        <v>3.0303030303030304E-2</v>
      </c>
      <c r="K11" s="148">
        <v>40</v>
      </c>
      <c r="L11" s="143">
        <f t="shared" si="1"/>
        <v>1</v>
      </c>
      <c r="M11" s="143">
        <f t="shared" si="7"/>
        <v>4.0404040404040407E-2</v>
      </c>
      <c r="N11" s="149">
        <f t="shared" si="8"/>
        <v>4.0404040404040407E-2</v>
      </c>
    </row>
    <row r="12" spans="1:14" ht="13.15" customHeight="1" x14ac:dyDescent="0.2">
      <c r="A12" s="140"/>
      <c r="B12" s="141" t="s">
        <v>8</v>
      </c>
      <c r="C12" s="147">
        <v>37</v>
      </c>
      <c r="D12" s="143">
        <f t="shared" si="9"/>
        <v>0.90243902439024393</v>
      </c>
      <c r="E12" s="143">
        <f t="shared" si="2"/>
        <v>4.8239895697522815E-2</v>
      </c>
      <c r="F12" s="143">
        <f t="shared" si="3"/>
        <v>3.7373737373737372E-2</v>
      </c>
      <c r="G12" s="148">
        <f t="shared" si="4"/>
        <v>4</v>
      </c>
      <c r="H12" s="143">
        <f t="shared" si="0"/>
        <v>9.7560975609756101E-2</v>
      </c>
      <c r="I12" s="143">
        <f t="shared" si="5"/>
        <v>1.7937219730941704E-2</v>
      </c>
      <c r="J12" s="143">
        <f t="shared" si="6"/>
        <v>4.0404040404040404E-3</v>
      </c>
      <c r="K12" s="148">
        <v>41</v>
      </c>
      <c r="L12" s="143">
        <f t="shared" si="1"/>
        <v>1</v>
      </c>
      <c r="M12" s="143">
        <f t="shared" si="7"/>
        <v>4.1414141414141417E-2</v>
      </c>
      <c r="N12" s="149">
        <f t="shared" si="8"/>
        <v>4.1414141414141417E-2</v>
      </c>
    </row>
    <row r="13" spans="1:14" ht="13.15" customHeight="1" x14ac:dyDescent="0.2">
      <c r="A13" s="140"/>
      <c r="B13" s="141" t="s">
        <v>10</v>
      </c>
      <c r="C13" s="147">
        <v>6</v>
      </c>
      <c r="D13" s="143">
        <f t="shared" si="9"/>
        <v>1</v>
      </c>
      <c r="E13" s="143">
        <f t="shared" si="2"/>
        <v>7.8226857887874843E-3</v>
      </c>
      <c r="F13" s="143">
        <f t="shared" si="3"/>
        <v>6.0606060606060606E-3</v>
      </c>
      <c r="G13" s="148">
        <f t="shared" si="4"/>
        <v>0</v>
      </c>
      <c r="H13" s="143">
        <f t="shared" si="0"/>
        <v>0</v>
      </c>
      <c r="I13" s="143">
        <f t="shared" si="5"/>
        <v>0</v>
      </c>
      <c r="J13" s="143">
        <f t="shared" si="6"/>
        <v>0</v>
      </c>
      <c r="K13" s="148">
        <v>6</v>
      </c>
      <c r="L13" s="143">
        <f t="shared" si="1"/>
        <v>1</v>
      </c>
      <c r="M13" s="143">
        <f t="shared" si="7"/>
        <v>6.0606060606060606E-3</v>
      </c>
      <c r="N13" s="149">
        <f t="shared" si="8"/>
        <v>6.0606060606060606E-3</v>
      </c>
    </row>
    <row r="14" spans="1:14" ht="13.15" customHeight="1" x14ac:dyDescent="0.2">
      <c r="A14" s="140"/>
      <c r="B14" s="141" t="s">
        <v>12</v>
      </c>
      <c r="C14" s="147">
        <v>15</v>
      </c>
      <c r="D14" s="143">
        <f t="shared" si="9"/>
        <v>0.83333333333333337</v>
      </c>
      <c r="E14" s="143">
        <f t="shared" si="2"/>
        <v>1.955671447196871E-2</v>
      </c>
      <c r="F14" s="143">
        <f t="shared" si="3"/>
        <v>1.5151515151515152E-2</v>
      </c>
      <c r="G14" s="148">
        <f t="shared" si="4"/>
        <v>3</v>
      </c>
      <c r="H14" s="143">
        <f t="shared" si="0"/>
        <v>0.16666666666666666</v>
      </c>
      <c r="I14" s="143">
        <f t="shared" si="5"/>
        <v>1.3452914798206279E-2</v>
      </c>
      <c r="J14" s="143">
        <f t="shared" si="6"/>
        <v>3.0303030303030303E-3</v>
      </c>
      <c r="K14" s="148">
        <v>18</v>
      </c>
      <c r="L14" s="143">
        <f t="shared" si="1"/>
        <v>1</v>
      </c>
      <c r="M14" s="143">
        <f t="shared" si="7"/>
        <v>1.8181818181818181E-2</v>
      </c>
      <c r="N14" s="149">
        <f t="shared" si="8"/>
        <v>1.8181818181818181E-2</v>
      </c>
    </row>
    <row r="15" spans="1:14" ht="13.15" customHeight="1" x14ac:dyDescent="0.2">
      <c r="A15" s="140"/>
      <c r="B15" s="141" t="s">
        <v>13</v>
      </c>
      <c r="C15" s="147">
        <v>37</v>
      </c>
      <c r="D15" s="143">
        <f t="shared" si="9"/>
        <v>0.92500000000000004</v>
      </c>
      <c r="E15" s="143">
        <f t="shared" si="2"/>
        <v>4.8239895697522815E-2</v>
      </c>
      <c r="F15" s="143">
        <f t="shared" si="3"/>
        <v>3.7373737373737372E-2</v>
      </c>
      <c r="G15" s="148">
        <f t="shared" si="4"/>
        <v>3</v>
      </c>
      <c r="H15" s="143">
        <f t="shared" si="0"/>
        <v>7.4999999999999997E-2</v>
      </c>
      <c r="I15" s="143">
        <f t="shared" si="5"/>
        <v>1.3452914798206279E-2</v>
      </c>
      <c r="J15" s="143">
        <f t="shared" si="6"/>
        <v>3.0303030303030303E-3</v>
      </c>
      <c r="K15" s="148">
        <v>40</v>
      </c>
      <c r="L15" s="143">
        <f t="shared" si="1"/>
        <v>1</v>
      </c>
      <c r="M15" s="143">
        <f t="shared" si="7"/>
        <v>4.0404040404040407E-2</v>
      </c>
      <c r="N15" s="149">
        <f t="shared" si="8"/>
        <v>4.0404040404040407E-2</v>
      </c>
    </row>
    <row r="16" spans="1:14" ht="13.15" customHeight="1" x14ac:dyDescent="0.2">
      <c r="A16" s="140"/>
      <c r="B16" s="141" t="s">
        <v>14</v>
      </c>
      <c r="C16" s="147">
        <v>17</v>
      </c>
      <c r="D16" s="143">
        <f t="shared" si="9"/>
        <v>0.85</v>
      </c>
      <c r="E16" s="143">
        <f t="shared" si="2"/>
        <v>2.2164276401564539E-2</v>
      </c>
      <c r="F16" s="143">
        <f t="shared" si="3"/>
        <v>1.7171717171717171E-2</v>
      </c>
      <c r="G16" s="148">
        <f t="shared" si="4"/>
        <v>3</v>
      </c>
      <c r="H16" s="143">
        <f t="shared" si="0"/>
        <v>0.15</v>
      </c>
      <c r="I16" s="143">
        <f t="shared" si="5"/>
        <v>1.3452914798206279E-2</v>
      </c>
      <c r="J16" s="143">
        <f t="shared" si="6"/>
        <v>3.0303030303030303E-3</v>
      </c>
      <c r="K16" s="148">
        <v>20</v>
      </c>
      <c r="L16" s="143">
        <f t="shared" si="1"/>
        <v>1</v>
      </c>
      <c r="M16" s="143">
        <f t="shared" si="7"/>
        <v>2.0202020202020204E-2</v>
      </c>
      <c r="N16" s="149">
        <f t="shared" si="8"/>
        <v>2.0202020202020204E-2</v>
      </c>
    </row>
    <row r="17" spans="1:14" ht="13.15" customHeight="1" x14ac:dyDescent="0.2">
      <c r="A17" s="140"/>
      <c r="B17" s="141" t="s">
        <v>41</v>
      </c>
      <c r="C17" s="147">
        <v>0</v>
      </c>
      <c r="D17" s="143">
        <f t="shared" si="9"/>
        <v>0</v>
      </c>
      <c r="E17" s="143">
        <f t="shared" si="2"/>
        <v>0</v>
      </c>
      <c r="F17" s="143">
        <f t="shared" si="3"/>
        <v>0</v>
      </c>
      <c r="G17" s="148">
        <f t="shared" si="4"/>
        <v>16</v>
      </c>
      <c r="H17" s="143">
        <f t="shared" si="0"/>
        <v>1</v>
      </c>
      <c r="I17" s="143">
        <f t="shared" si="5"/>
        <v>7.1748878923766815E-2</v>
      </c>
      <c r="J17" s="143">
        <f t="shared" si="6"/>
        <v>1.6161616161616162E-2</v>
      </c>
      <c r="K17" s="148">
        <v>16</v>
      </c>
      <c r="L17" s="143">
        <f t="shared" si="1"/>
        <v>1</v>
      </c>
      <c r="M17" s="143">
        <f t="shared" si="7"/>
        <v>1.6161616161616162E-2</v>
      </c>
      <c r="N17" s="149">
        <f t="shared" si="8"/>
        <v>1.6161616161616162E-2</v>
      </c>
    </row>
    <row r="18" spans="1:14" ht="13.15" customHeight="1" x14ac:dyDescent="0.2">
      <c r="A18" s="140"/>
      <c r="B18" s="141" t="s">
        <v>9</v>
      </c>
      <c r="C18" s="147">
        <v>98</v>
      </c>
      <c r="D18" s="143">
        <f t="shared" si="9"/>
        <v>0.96078431372549022</v>
      </c>
      <c r="E18" s="143">
        <f t="shared" si="2"/>
        <v>0.12777053455019557</v>
      </c>
      <c r="F18" s="143">
        <f t="shared" si="3"/>
        <v>9.8989898989898989E-2</v>
      </c>
      <c r="G18" s="148">
        <f t="shared" si="4"/>
        <v>4</v>
      </c>
      <c r="H18" s="143">
        <f t="shared" si="0"/>
        <v>3.9215686274509803E-2</v>
      </c>
      <c r="I18" s="143">
        <f t="shared" si="5"/>
        <v>1.7937219730941704E-2</v>
      </c>
      <c r="J18" s="143">
        <f t="shared" si="6"/>
        <v>4.0404040404040404E-3</v>
      </c>
      <c r="K18" s="148">
        <v>102</v>
      </c>
      <c r="L18" s="143">
        <f t="shared" si="1"/>
        <v>1</v>
      </c>
      <c r="M18" s="143">
        <f t="shared" si="7"/>
        <v>0.10303030303030303</v>
      </c>
      <c r="N18" s="149">
        <f t="shared" si="8"/>
        <v>0.10303030303030303</v>
      </c>
    </row>
    <row r="19" spans="1:14" ht="13.15" customHeight="1" x14ac:dyDescent="0.2">
      <c r="A19" s="140"/>
      <c r="B19" s="141" t="s">
        <v>15</v>
      </c>
      <c r="C19" s="147">
        <v>10</v>
      </c>
      <c r="D19" s="143">
        <f t="shared" si="9"/>
        <v>0.32258064516129031</v>
      </c>
      <c r="E19" s="143">
        <f t="shared" si="2"/>
        <v>1.303780964797914E-2</v>
      </c>
      <c r="F19" s="143">
        <f t="shared" si="3"/>
        <v>1.0101010101010102E-2</v>
      </c>
      <c r="G19" s="148">
        <f t="shared" si="4"/>
        <v>21</v>
      </c>
      <c r="H19" s="143">
        <f t="shared" si="0"/>
        <v>0.67741935483870963</v>
      </c>
      <c r="I19" s="143">
        <f t="shared" si="5"/>
        <v>9.417040358744394E-2</v>
      </c>
      <c r="J19" s="143">
        <f t="shared" si="6"/>
        <v>2.1212121212121213E-2</v>
      </c>
      <c r="K19" s="148">
        <v>31</v>
      </c>
      <c r="L19" s="143">
        <f t="shared" si="1"/>
        <v>1</v>
      </c>
      <c r="M19" s="143">
        <f t="shared" si="7"/>
        <v>3.1313131313131314E-2</v>
      </c>
      <c r="N19" s="149">
        <f t="shared" si="8"/>
        <v>3.1313131313131314E-2</v>
      </c>
    </row>
    <row r="20" spans="1:14" ht="13.15" customHeight="1" x14ac:dyDescent="0.2">
      <c r="A20" s="140"/>
      <c r="B20" s="141" t="s">
        <v>17</v>
      </c>
      <c r="C20" s="147">
        <v>35</v>
      </c>
      <c r="D20" s="143">
        <f t="shared" si="9"/>
        <v>0.74468085106382975</v>
      </c>
      <c r="E20" s="143">
        <f t="shared" si="2"/>
        <v>4.563233376792699E-2</v>
      </c>
      <c r="F20" s="143">
        <f t="shared" si="3"/>
        <v>3.5353535353535352E-2</v>
      </c>
      <c r="G20" s="148">
        <f t="shared" si="4"/>
        <v>12</v>
      </c>
      <c r="H20" s="143">
        <f t="shared" si="0"/>
        <v>0.25531914893617019</v>
      </c>
      <c r="I20" s="143">
        <f t="shared" si="5"/>
        <v>5.3811659192825115E-2</v>
      </c>
      <c r="J20" s="143">
        <f t="shared" si="6"/>
        <v>1.2121212121212121E-2</v>
      </c>
      <c r="K20" s="148">
        <v>47</v>
      </c>
      <c r="L20" s="143">
        <f t="shared" si="1"/>
        <v>1</v>
      </c>
      <c r="M20" s="143">
        <f t="shared" si="7"/>
        <v>4.7474747474747475E-2</v>
      </c>
      <c r="N20" s="149">
        <f t="shared" si="8"/>
        <v>4.7474747474747475E-2</v>
      </c>
    </row>
    <row r="21" spans="1:14" ht="13.15" customHeight="1" x14ac:dyDescent="0.2">
      <c r="A21" s="140"/>
      <c r="B21" s="141" t="s">
        <v>18</v>
      </c>
      <c r="C21" s="147">
        <v>11</v>
      </c>
      <c r="D21" s="143">
        <f t="shared" si="9"/>
        <v>0.39285714285714285</v>
      </c>
      <c r="E21" s="143">
        <f t="shared" si="2"/>
        <v>1.4341590612777053E-2</v>
      </c>
      <c r="F21" s="143">
        <f t="shared" si="3"/>
        <v>1.1111111111111112E-2</v>
      </c>
      <c r="G21" s="148">
        <f t="shared" si="4"/>
        <v>17</v>
      </c>
      <c r="H21" s="143">
        <f t="shared" si="0"/>
        <v>0.6071428571428571</v>
      </c>
      <c r="I21" s="143">
        <f t="shared" si="5"/>
        <v>7.623318385650224E-2</v>
      </c>
      <c r="J21" s="143">
        <f t="shared" si="6"/>
        <v>1.7171717171717171E-2</v>
      </c>
      <c r="K21" s="148">
        <v>28</v>
      </c>
      <c r="L21" s="143">
        <f t="shared" si="1"/>
        <v>1</v>
      </c>
      <c r="M21" s="143">
        <f t="shared" si="7"/>
        <v>2.8282828282828285E-2</v>
      </c>
      <c r="N21" s="149">
        <f t="shared" si="8"/>
        <v>2.8282828282828285E-2</v>
      </c>
    </row>
    <row r="22" spans="1:14" ht="13.15" customHeight="1" x14ac:dyDescent="0.2">
      <c r="A22" s="140"/>
      <c r="B22" s="141" t="s">
        <v>19</v>
      </c>
      <c r="C22" s="147">
        <v>112</v>
      </c>
      <c r="D22" s="143">
        <f t="shared" si="9"/>
        <v>0.95726495726495731</v>
      </c>
      <c r="E22" s="143">
        <f t="shared" si="2"/>
        <v>0.14602346805736635</v>
      </c>
      <c r="F22" s="143">
        <f t="shared" si="3"/>
        <v>0.11313131313131314</v>
      </c>
      <c r="G22" s="148">
        <f t="shared" si="4"/>
        <v>5</v>
      </c>
      <c r="H22" s="143">
        <f t="shared" si="0"/>
        <v>4.2735042735042736E-2</v>
      </c>
      <c r="I22" s="143">
        <f t="shared" si="5"/>
        <v>2.2421524663677129E-2</v>
      </c>
      <c r="J22" s="143">
        <f t="shared" si="6"/>
        <v>5.0505050505050509E-3</v>
      </c>
      <c r="K22" s="148">
        <v>117</v>
      </c>
      <c r="L22" s="143">
        <f t="shared" si="1"/>
        <v>1</v>
      </c>
      <c r="M22" s="143">
        <f t="shared" si="7"/>
        <v>0.11818181818181818</v>
      </c>
      <c r="N22" s="149">
        <f t="shared" si="8"/>
        <v>0.11818181818181818</v>
      </c>
    </row>
    <row r="23" spans="1:14" ht="13.15" customHeight="1" x14ac:dyDescent="0.2">
      <c r="A23" s="140"/>
      <c r="B23" s="141" t="s">
        <v>42</v>
      </c>
      <c r="C23" s="147">
        <v>23</v>
      </c>
      <c r="D23" s="143">
        <f t="shared" si="9"/>
        <v>0.8214285714285714</v>
      </c>
      <c r="E23" s="143">
        <f t="shared" si="2"/>
        <v>2.9986962190352021E-2</v>
      </c>
      <c r="F23" s="143">
        <f t="shared" si="3"/>
        <v>2.3232323232323233E-2</v>
      </c>
      <c r="G23" s="148">
        <f t="shared" si="4"/>
        <v>5</v>
      </c>
      <c r="H23" s="143">
        <f t="shared" si="0"/>
        <v>0.17857142857142858</v>
      </c>
      <c r="I23" s="143">
        <f t="shared" si="5"/>
        <v>2.2421524663677129E-2</v>
      </c>
      <c r="J23" s="143">
        <f t="shared" si="6"/>
        <v>5.0505050505050509E-3</v>
      </c>
      <c r="K23" s="148">
        <v>28</v>
      </c>
      <c r="L23" s="143">
        <f t="shared" si="1"/>
        <v>1</v>
      </c>
      <c r="M23" s="143">
        <f t="shared" si="7"/>
        <v>2.8282828282828285E-2</v>
      </c>
      <c r="N23" s="149">
        <f t="shared" si="8"/>
        <v>2.8282828282828285E-2</v>
      </c>
    </row>
    <row r="24" spans="1:14" ht="13.15" customHeight="1" x14ac:dyDescent="0.2">
      <c r="A24" s="140"/>
      <c r="B24" s="141" t="s">
        <v>20</v>
      </c>
      <c r="C24" s="147">
        <v>3</v>
      </c>
      <c r="D24" s="143">
        <f t="shared" si="9"/>
        <v>0.75</v>
      </c>
      <c r="E24" s="143">
        <f t="shared" si="2"/>
        <v>3.9113428943937422E-3</v>
      </c>
      <c r="F24" s="143">
        <f t="shared" si="3"/>
        <v>3.0303030303030303E-3</v>
      </c>
      <c r="G24" s="148">
        <f t="shared" si="4"/>
        <v>1</v>
      </c>
      <c r="H24" s="143">
        <f t="shared" si="0"/>
        <v>0.25</v>
      </c>
      <c r="I24" s="143">
        <f t="shared" si="5"/>
        <v>4.4843049327354259E-3</v>
      </c>
      <c r="J24" s="143">
        <f t="shared" si="6"/>
        <v>1.0101010101010101E-3</v>
      </c>
      <c r="K24" s="148">
        <v>4</v>
      </c>
      <c r="L24" s="143">
        <f t="shared" si="1"/>
        <v>1</v>
      </c>
      <c r="M24" s="143">
        <f t="shared" si="7"/>
        <v>4.0404040404040404E-3</v>
      </c>
      <c r="N24" s="149">
        <f t="shared" si="8"/>
        <v>4.0404040404040404E-3</v>
      </c>
    </row>
    <row r="25" spans="1:14" ht="13.15" customHeight="1" x14ac:dyDescent="0.2">
      <c r="A25" s="140"/>
      <c r="B25" s="141" t="s">
        <v>84</v>
      </c>
      <c r="C25" s="147">
        <v>5</v>
      </c>
      <c r="D25" s="143">
        <f t="shared" si="9"/>
        <v>1</v>
      </c>
      <c r="E25" s="143">
        <f t="shared" si="2"/>
        <v>6.51890482398957E-3</v>
      </c>
      <c r="F25" s="143">
        <f t="shared" si="3"/>
        <v>5.0505050505050509E-3</v>
      </c>
      <c r="G25" s="148">
        <f t="shared" si="4"/>
        <v>0</v>
      </c>
      <c r="H25" s="143">
        <f t="shared" si="0"/>
        <v>0</v>
      </c>
      <c r="I25" s="143">
        <f t="shared" si="5"/>
        <v>0</v>
      </c>
      <c r="J25" s="143">
        <f t="shared" si="6"/>
        <v>0</v>
      </c>
      <c r="K25" s="148">
        <v>5</v>
      </c>
      <c r="L25" s="143">
        <f t="shared" si="1"/>
        <v>1</v>
      </c>
      <c r="M25" s="143">
        <f t="shared" si="7"/>
        <v>5.0505050505050509E-3</v>
      </c>
      <c r="N25" s="149">
        <f t="shared" si="8"/>
        <v>5.0505050505050509E-3</v>
      </c>
    </row>
    <row r="26" spans="1:14" ht="13.15" customHeight="1" x14ac:dyDescent="0.2">
      <c r="A26" s="140"/>
      <c r="B26" s="141" t="s">
        <v>21</v>
      </c>
      <c r="C26" s="147">
        <v>7</v>
      </c>
      <c r="D26" s="143">
        <f t="shared" si="9"/>
        <v>0.875</v>
      </c>
      <c r="E26" s="143">
        <f t="shared" si="2"/>
        <v>9.126466753585397E-3</v>
      </c>
      <c r="F26" s="143">
        <f t="shared" si="3"/>
        <v>7.0707070707070711E-3</v>
      </c>
      <c r="G26" s="148">
        <f t="shared" si="4"/>
        <v>1</v>
      </c>
      <c r="H26" s="143">
        <f t="shared" si="0"/>
        <v>0.125</v>
      </c>
      <c r="I26" s="143">
        <f t="shared" si="5"/>
        <v>4.4843049327354259E-3</v>
      </c>
      <c r="J26" s="143">
        <f t="shared" si="6"/>
        <v>1.0101010101010101E-3</v>
      </c>
      <c r="K26" s="148">
        <v>8</v>
      </c>
      <c r="L26" s="143">
        <f t="shared" si="1"/>
        <v>1</v>
      </c>
      <c r="M26" s="143">
        <f t="shared" si="7"/>
        <v>8.0808080808080808E-3</v>
      </c>
      <c r="N26" s="149">
        <f t="shared" si="8"/>
        <v>8.0808080808080808E-3</v>
      </c>
    </row>
    <row r="27" spans="1:14" ht="13.15" customHeight="1" x14ac:dyDescent="0.2">
      <c r="A27" s="140"/>
      <c r="B27" s="141" t="s">
        <v>22</v>
      </c>
      <c r="C27" s="147">
        <v>9</v>
      </c>
      <c r="D27" s="143">
        <f t="shared" si="9"/>
        <v>0.6428571428571429</v>
      </c>
      <c r="E27" s="143">
        <f t="shared" si="2"/>
        <v>1.1734028683181226E-2</v>
      </c>
      <c r="F27" s="143">
        <f t="shared" si="3"/>
        <v>9.0909090909090905E-3</v>
      </c>
      <c r="G27" s="148">
        <f t="shared" si="4"/>
        <v>5</v>
      </c>
      <c r="H27" s="143">
        <f t="shared" si="0"/>
        <v>0.35714285714285715</v>
      </c>
      <c r="I27" s="143">
        <f t="shared" si="5"/>
        <v>2.2421524663677129E-2</v>
      </c>
      <c r="J27" s="143">
        <f t="shared" si="6"/>
        <v>5.0505050505050509E-3</v>
      </c>
      <c r="K27" s="148">
        <v>14</v>
      </c>
      <c r="L27" s="143">
        <f t="shared" si="1"/>
        <v>1</v>
      </c>
      <c r="M27" s="143">
        <f t="shared" si="7"/>
        <v>1.4141414141414142E-2</v>
      </c>
      <c r="N27" s="149">
        <f t="shared" si="8"/>
        <v>1.4141414141414142E-2</v>
      </c>
    </row>
    <row r="28" spans="1:14" ht="13.15" customHeight="1" x14ac:dyDescent="0.2">
      <c r="A28" s="140"/>
      <c r="B28" s="141" t="s">
        <v>23</v>
      </c>
      <c r="C28" s="147">
        <v>41</v>
      </c>
      <c r="D28" s="143">
        <f t="shared" si="9"/>
        <v>0.82</v>
      </c>
      <c r="E28" s="143">
        <f t="shared" si="2"/>
        <v>5.3455019556714473E-2</v>
      </c>
      <c r="F28" s="143">
        <f t="shared" si="3"/>
        <v>4.1414141414141417E-2</v>
      </c>
      <c r="G28" s="148">
        <f t="shared" si="4"/>
        <v>9</v>
      </c>
      <c r="H28" s="143">
        <f t="shared" si="0"/>
        <v>0.18</v>
      </c>
      <c r="I28" s="143">
        <f t="shared" si="5"/>
        <v>4.0358744394618833E-2</v>
      </c>
      <c r="J28" s="143">
        <f t="shared" si="6"/>
        <v>9.0909090909090905E-3</v>
      </c>
      <c r="K28" s="148">
        <v>50</v>
      </c>
      <c r="L28" s="143">
        <f t="shared" si="1"/>
        <v>1</v>
      </c>
      <c r="M28" s="143">
        <f t="shared" si="7"/>
        <v>5.0505050505050504E-2</v>
      </c>
      <c r="N28" s="149">
        <f t="shared" si="8"/>
        <v>5.0505050505050504E-2</v>
      </c>
    </row>
    <row r="29" spans="1:14" ht="13.15" customHeight="1" x14ac:dyDescent="0.2">
      <c r="A29" s="140"/>
      <c r="B29" s="141" t="s">
        <v>43</v>
      </c>
      <c r="C29" s="147">
        <v>21</v>
      </c>
      <c r="D29" s="143">
        <f t="shared" si="9"/>
        <v>0.80769230769230771</v>
      </c>
      <c r="E29" s="143">
        <f t="shared" si="2"/>
        <v>2.7379400260756193E-2</v>
      </c>
      <c r="F29" s="143">
        <f t="shared" si="3"/>
        <v>2.1212121212121213E-2</v>
      </c>
      <c r="G29" s="148">
        <f t="shared" si="4"/>
        <v>5</v>
      </c>
      <c r="H29" s="143">
        <f t="shared" si="0"/>
        <v>0.19230769230769232</v>
      </c>
      <c r="I29" s="143">
        <f t="shared" si="5"/>
        <v>2.2421524663677129E-2</v>
      </c>
      <c r="J29" s="143">
        <f t="shared" si="6"/>
        <v>5.0505050505050509E-3</v>
      </c>
      <c r="K29" s="148">
        <v>26</v>
      </c>
      <c r="L29" s="143">
        <f t="shared" si="1"/>
        <v>1</v>
      </c>
      <c r="M29" s="143">
        <f t="shared" si="7"/>
        <v>2.6262626262626262E-2</v>
      </c>
      <c r="N29" s="149">
        <f t="shared" si="8"/>
        <v>2.6262626262626262E-2</v>
      </c>
    </row>
    <row r="30" spans="1:14" ht="13.15" customHeight="1" x14ac:dyDescent="0.2">
      <c r="A30" s="140"/>
      <c r="B30" s="141" t="s">
        <v>44</v>
      </c>
      <c r="C30" s="147">
        <v>11</v>
      </c>
      <c r="D30" s="143">
        <f t="shared" si="9"/>
        <v>0.39285714285714285</v>
      </c>
      <c r="E30" s="143">
        <f t="shared" si="2"/>
        <v>1.4341590612777053E-2</v>
      </c>
      <c r="F30" s="143">
        <f t="shared" si="3"/>
        <v>1.1111111111111112E-2</v>
      </c>
      <c r="G30" s="148">
        <f t="shared" si="4"/>
        <v>17</v>
      </c>
      <c r="H30" s="143">
        <f t="shared" si="0"/>
        <v>0.6071428571428571</v>
      </c>
      <c r="I30" s="143">
        <f t="shared" si="5"/>
        <v>7.623318385650224E-2</v>
      </c>
      <c r="J30" s="143">
        <f t="shared" si="6"/>
        <v>1.7171717171717171E-2</v>
      </c>
      <c r="K30" s="148">
        <v>28</v>
      </c>
      <c r="L30" s="143">
        <f t="shared" si="1"/>
        <v>1</v>
      </c>
      <c r="M30" s="143">
        <f t="shared" si="7"/>
        <v>2.8282828282828285E-2</v>
      </c>
      <c r="N30" s="149">
        <f t="shared" si="8"/>
        <v>2.8282828282828285E-2</v>
      </c>
    </row>
    <row r="31" spans="1:14" ht="13.15" customHeight="1" x14ac:dyDescent="0.2">
      <c r="A31" s="140"/>
      <c r="B31" s="141" t="s">
        <v>38</v>
      </c>
      <c r="C31" s="147">
        <v>46</v>
      </c>
      <c r="D31" s="143">
        <f t="shared" si="9"/>
        <v>0.80701754385964908</v>
      </c>
      <c r="E31" s="143">
        <f t="shared" si="2"/>
        <v>5.9973924380704043E-2</v>
      </c>
      <c r="F31" s="143">
        <f t="shared" si="3"/>
        <v>4.6464646464646465E-2</v>
      </c>
      <c r="G31" s="148">
        <f t="shared" si="4"/>
        <v>11</v>
      </c>
      <c r="H31" s="143">
        <f t="shared" si="0"/>
        <v>0.19298245614035087</v>
      </c>
      <c r="I31" s="143">
        <f t="shared" si="5"/>
        <v>4.9327354260089683E-2</v>
      </c>
      <c r="J31" s="143">
        <f t="shared" si="6"/>
        <v>1.1111111111111112E-2</v>
      </c>
      <c r="K31" s="148">
        <v>57</v>
      </c>
      <c r="L31" s="143">
        <f t="shared" si="1"/>
        <v>1</v>
      </c>
      <c r="M31" s="143">
        <f t="shared" si="7"/>
        <v>5.7575757575757579E-2</v>
      </c>
      <c r="N31" s="149">
        <f t="shared" si="8"/>
        <v>5.7575757575757579E-2</v>
      </c>
    </row>
    <row r="32" spans="1:14" ht="13.15" customHeight="1" x14ac:dyDescent="0.2">
      <c r="A32" s="140"/>
      <c r="B32" s="141" t="s">
        <v>25</v>
      </c>
      <c r="C32" s="147">
        <v>7</v>
      </c>
      <c r="D32" s="143">
        <f t="shared" si="9"/>
        <v>0.30434782608695654</v>
      </c>
      <c r="E32" s="143">
        <f t="shared" si="2"/>
        <v>9.126466753585397E-3</v>
      </c>
      <c r="F32" s="143">
        <f t="shared" si="3"/>
        <v>7.0707070707070711E-3</v>
      </c>
      <c r="G32" s="148">
        <f t="shared" si="4"/>
        <v>16</v>
      </c>
      <c r="H32" s="143">
        <f t="shared" si="0"/>
        <v>0.69565217391304346</v>
      </c>
      <c r="I32" s="143">
        <f t="shared" si="5"/>
        <v>7.1748878923766815E-2</v>
      </c>
      <c r="J32" s="143">
        <f t="shared" si="6"/>
        <v>1.6161616161616162E-2</v>
      </c>
      <c r="K32" s="148">
        <v>23</v>
      </c>
      <c r="L32" s="143">
        <f t="shared" si="1"/>
        <v>1</v>
      </c>
      <c r="M32" s="143">
        <f t="shared" si="7"/>
        <v>2.3232323232323233E-2</v>
      </c>
      <c r="N32" s="149">
        <f t="shared" si="8"/>
        <v>2.3232323232323233E-2</v>
      </c>
    </row>
    <row r="33" spans="1:14" ht="13.15" customHeight="1" x14ac:dyDescent="0.2">
      <c r="A33" s="140"/>
      <c r="B33" s="141" t="s">
        <v>11</v>
      </c>
      <c r="C33" s="147">
        <v>59</v>
      </c>
      <c r="D33" s="143">
        <f t="shared" si="9"/>
        <v>0.98333333333333328</v>
      </c>
      <c r="E33" s="143">
        <f t="shared" si="2"/>
        <v>7.6923076923076927E-2</v>
      </c>
      <c r="F33" s="143">
        <f t="shared" si="3"/>
        <v>5.9595959595959598E-2</v>
      </c>
      <c r="G33" s="148">
        <f t="shared" si="4"/>
        <v>1</v>
      </c>
      <c r="H33" s="143">
        <f t="shared" si="0"/>
        <v>1.6666666666666666E-2</v>
      </c>
      <c r="I33" s="143">
        <f t="shared" si="5"/>
        <v>4.4843049327354259E-3</v>
      </c>
      <c r="J33" s="143">
        <f t="shared" si="6"/>
        <v>1.0101010101010101E-3</v>
      </c>
      <c r="K33" s="148">
        <v>60</v>
      </c>
      <c r="L33" s="143">
        <f t="shared" si="1"/>
        <v>1</v>
      </c>
      <c r="M33" s="143">
        <f t="shared" si="7"/>
        <v>6.0606060606060608E-2</v>
      </c>
      <c r="N33" s="149">
        <f t="shared" si="8"/>
        <v>6.0606060606060608E-2</v>
      </c>
    </row>
    <row r="34" spans="1:14" ht="13.15" customHeight="1" x14ac:dyDescent="0.2">
      <c r="A34" s="140"/>
      <c r="B34" s="141" t="s">
        <v>37</v>
      </c>
      <c r="C34" s="147">
        <v>10</v>
      </c>
      <c r="D34" s="143">
        <f t="shared" si="9"/>
        <v>0.625</v>
      </c>
      <c r="E34" s="143">
        <f t="shared" si="2"/>
        <v>1.303780964797914E-2</v>
      </c>
      <c r="F34" s="143">
        <f t="shared" si="3"/>
        <v>1.0101010101010102E-2</v>
      </c>
      <c r="G34" s="148">
        <f t="shared" si="4"/>
        <v>6</v>
      </c>
      <c r="H34" s="143">
        <f t="shared" si="0"/>
        <v>0.375</v>
      </c>
      <c r="I34" s="143">
        <f t="shared" si="5"/>
        <v>2.6905829596412557E-2</v>
      </c>
      <c r="J34" s="143">
        <f t="shared" si="6"/>
        <v>6.0606060606060606E-3</v>
      </c>
      <c r="K34" s="148">
        <v>16</v>
      </c>
      <c r="L34" s="143">
        <f t="shared" si="1"/>
        <v>1</v>
      </c>
      <c r="M34" s="143">
        <f t="shared" si="7"/>
        <v>1.6161616161616162E-2</v>
      </c>
      <c r="N34" s="149">
        <f t="shared" si="8"/>
        <v>1.6161616161616162E-2</v>
      </c>
    </row>
    <row r="35" spans="1:14" ht="13.15" customHeight="1" x14ac:dyDescent="0.2">
      <c r="A35" s="140"/>
      <c r="B35" s="141" t="s">
        <v>7</v>
      </c>
      <c r="C35" s="147">
        <v>17</v>
      </c>
      <c r="D35" s="143">
        <f t="shared" si="9"/>
        <v>0.89473684210526316</v>
      </c>
      <c r="E35" s="143">
        <f t="shared" si="2"/>
        <v>2.2164276401564539E-2</v>
      </c>
      <c r="F35" s="143">
        <f t="shared" si="3"/>
        <v>1.7171717171717171E-2</v>
      </c>
      <c r="G35" s="148">
        <f t="shared" si="4"/>
        <v>2</v>
      </c>
      <c r="H35" s="143">
        <f t="shared" si="0"/>
        <v>0.10526315789473684</v>
      </c>
      <c r="I35" s="143">
        <f t="shared" si="5"/>
        <v>8.9686098654708519E-3</v>
      </c>
      <c r="J35" s="143">
        <f t="shared" si="6"/>
        <v>2.0202020202020202E-3</v>
      </c>
      <c r="K35" s="148">
        <v>19</v>
      </c>
      <c r="L35" s="143">
        <f t="shared" si="1"/>
        <v>1</v>
      </c>
      <c r="M35" s="143">
        <f t="shared" si="7"/>
        <v>1.9191919191919191E-2</v>
      </c>
      <c r="N35" s="149">
        <f t="shared" si="8"/>
        <v>1.9191919191919191E-2</v>
      </c>
    </row>
    <row r="36" spans="1:14" ht="13.15" customHeight="1" x14ac:dyDescent="0.2">
      <c r="A36" s="140"/>
      <c r="B36" s="141" t="s">
        <v>85</v>
      </c>
      <c r="C36" s="147">
        <v>14</v>
      </c>
      <c r="D36" s="143">
        <f t="shared" si="9"/>
        <v>1</v>
      </c>
      <c r="E36" s="143">
        <f t="shared" si="2"/>
        <v>1.8252933507170794E-2</v>
      </c>
      <c r="F36" s="143">
        <f t="shared" si="3"/>
        <v>1.4141414141414142E-2</v>
      </c>
      <c r="G36" s="148">
        <f t="shared" si="4"/>
        <v>0</v>
      </c>
      <c r="H36" s="143">
        <f t="shared" si="0"/>
        <v>0</v>
      </c>
      <c r="I36" s="143">
        <f t="shared" si="5"/>
        <v>0</v>
      </c>
      <c r="J36" s="143">
        <f t="shared" si="6"/>
        <v>0</v>
      </c>
      <c r="K36" s="148">
        <v>14</v>
      </c>
      <c r="L36" s="143">
        <f t="shared" si="1"/>
        <v>1</v>
      </c>
      <c r="M36" s="143">
        <f t="shared" si="7"/>
        <v>1.4141414141414142E-2</v>
      </c>
      <c r="N36" s="149">
        <f t="shared" si="8"/>
        <v>1.4141414141414142E-2</v>
      </c>
    </row>
    <row r="37" spans="1:14" ht="13.15" customHeight="1" x14ac:dyDescent="0.25">
      <c r="A37" s="140"/>
      <c r="B37" s="150"/>
      <c r="C37" s="151"/>
      <c r="D37" s="143"/>
      <c r="E37" s="152"/>
      <c r="F37" s="152"/>
      <c r="G37" s="153"/>
      <c r="H37" s="143"/>
      <c r="I37" s="152"/>
      <c r="J37" s="152"/>
      <c r="K37" s="153"/>
      <c r="L37" s="143"/>
      <c r="M37" s="152"/>
      <c r="N37" s="154"/>
    </row>
    <row r="38" spans="1:14" ht="13.15" customHeight="1" x14ac:dyDescent="0.25">
      <c r="A38" s="155"/>
      <c r="B38" s="156" t="s">
        <v>3</v>
      </c>
      <c r="C38" s="157">
        <f>SUM(C7:C37)</f>
        <v>767</v>
      </c>
      <c r="D38" s="158">
        <f t="shared" si="9"/>
        <v>0.77474747474747474</v>
      </c>
      <c r="E38" s="159">
        <v>1</v>
      </c>
      <c r="F38" s="158">
        <f>C38/$K$38</f>
        <v>0.77474747474747474</v>
      </c>
      <c r="G38" s="160">
        <f>SUM(G7:G36)</f>
        <v>223</v>
      </c>
      <c r="H38" s="158">
        <f t="shared" si="0"/>
        <v>0.22525252525252526</v>
      </c>
      <c r="I38" s="159">
        <v>1</v>
      </c>
      <c r="J38" s="158">
        <f>G38/$K$38</f>
        <v>0.22525252525252526</v>
      </c>
      <c r="K38" s="160">
        <f>SUM(K7:K36)</f>
        <v>990</v>
      </c>
      <c r="L38" s="158">
        <f t="shared" si="1"/>
        <v>1</v>
      </c>
      <c r="M38" s="159">
        <v>1</v>
      </c>
      <c r="N38" s="161">
        <f>K38/$K$38</f>
        <v>1</v>
      </c>
    </row>
    <row r="41" spans="1:14" ht="12.75" thickBot="1" x14ac:dyDescent="0.25">
      <c r="A41" s="1">
        <v>2005</v>
      </c>
      <c r="F41" s="35" t="s">
        <v>1</v>
      </c>
      <c r="G41" s="35"/>
      <c r="H41" s="35"/>
      <c r="I41" s="35"/>
      <c r="J41" s="35" t="s">
        <v>2</v>
      </c>
    </row>
    <row r="42" spans="1:14" x14ac:dyDescent="0.2">
      <c r="A42" s="122" t="s">
        <v>0</v>
      </c>
      <c r="B42" s="122" t="s">
        <v>0</v>
      </c>
      <c r="C42" s="511" t="s">
        <v>28</v>
      </c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</row>
    <row r="43" spans="1:14" x14ac:dyDescent="0.2">
      <c r="A43" s="123"/>
      <c r="B43" s="123"/>
      <c r="C43" s="512" t="s">
        <v>1</v>
      </c>
      <c r="D43" s="513"/>
      <c r="E43" s="513"/>
      <c r="F43" s="513"/>
      <c r="G43" s="513" t="s">
        <v>2</v>
      </c>
      <c r="H43" s="513"/>
      <c r="I43" s="513"/>
      <c r="J43" s="513"/>
      <c r="K43" s="513" t="s">
        <v>3</v>
      </c>
      <c r="L43" s="513"/>
      <c r="M43" s="513"/>
      <c r="N43" s="514"/>
    </row>
    <row r="44" spans="1:14" ht="12.75" thickBot="1" x14ac:dyDescent="0.25">
      <c r="A44" s="124"/>
      <c r="B44" s="124"/>
      <c r="C44" s="3" t="s">
        <v>4</v>
      </c>
      <c r="D44" s="4" t="s">
        <v>29</v>
      </c>
      <c r="E44" s="4" t="s">
        <v>30</v>
      </c>
      <c r="F44" s="4" t="s">
        <v>31</v>
      </c>
      <c r="G44" s="4" t="s">
        <v>4</v>
      </c>
      <c r="H44" s="4" t="s">
        <v>29</v>
      </c>
      <c r="I44" s="4" t="s">
        <v>30</v>
      </c>
      <c r="J44" s="4" t="s">
        <v>31</v>
      </c>
      <c r="K44" s="4" t="s">
        <v>4</v>
      </c>
      <c r="L44" s="4" t="s">
        <v>29</v>
      </c>
      <c r="M44" s="4" t="s">
        <v>30</v>
      </c>
      <c r="N44" s="5" t="s">
        <v>31</v>
      </c>
    </row>
    <row r="45" spans="1:14" ht="13.5" x14ac:dyDescent="0.25">
      <c r="A45" s="119" t="s">
        <v>32</v>
      </c>
      <c r="B45" s="6" t="s">
        <v>5</v>
      </c>
      <c r="C45" s="7">
        <v>27</v>
      </c>
      <c r="D45" s="8">
        <v>0.93100000000000005</v>
      </c>
      <c r="E45" s="8">
        <v>4.1000000000000002E-2</v>
      </c>
      <c r="F45" s="8">
        <v>3.4000000000000002E-2</v>
      </c>
      <c r="G45" s="9">
        <v>2</v>
      </c>
      <c r="H45" s="8">
        <v>6.9000000000000006E-2</v>
      </c>
      <c r="I45" s="8">
        <v>1.4E-2</v>
      </c>
      <c r="J45" s="8">
        <v>3.0000000000000001E-3</v>
      </c>
      <c r="K45" s="9">
        <v>29</v>
      </c>
      <c r="L45" s="8">
        <v>1</v>
      </c>
      <c r="M45" s="8">
        <v>3.5999999999999997E-2</v>
      </c>
      <c r="N45" s="10">
        <v>3.5999999999999997E-2</v>
      </c>
    </row>
    <row r="46" spans="1:14" ht="13.5" x14ac:dyDescent="0.25">
      <c r="A46" s="120"/>
      <c r="B46" s="11" t="s">
        <v>6</v>
      </c>
      <c r="C46" s="12">
        <v>14</v>
      </c>
      <c r="D46" s="13">
        <v>1</v>
      </c>
      <c r="E46" s="13">
        <v>2.1000000000000001E-2</v>
      </c>
      <c r="F46" s="13">
        <v>1.7999999999999999E-2</v>
      </c>
      <c r="G46" s="14">
        <v>0</v>
      </c>
      <c r="H46" s="13">
        <v>0</v>
      </c>
      <c r="I46" s="13">
        <v>0</v>
      </c>
      <c r="J46" s="13">
        <v>0</v>
      </c>
      <c r="K46" s="14">
        <v>14</v>
      </c>
      <c r="L46" s="13">
        <v>1</v>
      </c>
      <c r="M46" s="13">
        <v>1.7999999999999999E-2</v>
      </c>
      <c r="N46" s="15">
        <v>1.7999999999999999E-2</v>
      </c>
    </row>
    <row r="47" spans="1:14" ht="13.5" x14ac:dyDescent="0.25">
      <c r="A47" s="120"/>
      <c r="B47" s="11" t="s">
        <v>16</v>
      </c>
      <c r="C47" s="12">
        <v>8</v>
      </c>
      <c r="D47" s="13">
        <v>0.61499999999999999</v>
      </c>
      <c r="E47" s="13">
        <v>1.2E-2</v>
      </c>
      <c r="F47" s="13">
        <v>0.01</v>
      </c>
      <c r="G47" s="14">
        <v>5</v>
      </c>
      <c r="H47" s="13">
        <v>0.38500000000000001</v>
      </c>
      <c r="I47" s="13">
        <v>3.5999999999999997E-2</v>
      </c>
      <c r="J47" s="13">
        <v>6.0000000000000001E-3</v>
      </c>
      <c r="K47" s="14">
        <v>13</v>
      </c>
      <c r="L47" s="13">
        <v>1</v>
      </c>
      <c r="M47" s="13">
        <v>1.6E-2</v>
      </c>
      <c r="N47" s="15">
        <v>1.6E-2</v>
      </c>
    </row>
    <row r="48" spans="1:14" ht="13.5" x14ac:dyDescent="0.25">
      <c r="A48" s="120"/>
      <c r="B48" s="11" t="s">
        <v>8</v>
      </c>
      <c r="C48" s="12">
        <v>50</v>
      </c>
      <c r="D48" s="13">
        <v>0.746</v>
      </c>
      <c r="E48" s="13">
        <v>7.5999999999999998E-2</v>
      </c>
      <c r="F48" s="13">
        <v>6.3E-2</v>
      </c>
      <c r="G48" s="14">
        <v>17</v>
      </c>
      <c r="H48" s="13">
        <v>0.254</v>
      </c>
      <c r="I48" s="13">
        <v>0.121</v>
      </c>
      <c r="J48" s="13">
        <v>2.1000000000000001E-2</v>
      </c>
      <c r="K48" s="14">
        <v>67</v>
      </c>
      <c r="L48" s="13">
        <v>1</v>
      </c>
      <c r="M48" s="13">
        <v>8.4000000000000005E-2</v>
      </c>
      <c r="N48" s="15">
        <v>8.4000000000000005E-2</v>
      </c>
    </row>
    <row r="49" spans="1:14" ht="13.5" x14ac:dyDescent="0.25">
      <c r="A49" s="120"/>
      <c r="B49" s="11" t="s">
        <v>10</v>
      </c>
      <c r="C49" s="12">
        <v>10</v>
      </c>
      <c r="D49" s="13">
        <v>1</v>
      </c>
      <c r="E49" s="13">
        <v>1.4999999999999999E-2</v>
      </c>
      <c r="F49" s="13">
        <v>1.2999999999999999E-2</v>
      </c>
      <c r="G49" s="14">
        <v>0</v>
      </c>
      <c r="H49" s="13">
        <v>0</v>
      </c>
      <c r="I49" s="13">
        <v>0</v>
      </c>
      <c r="J49" s="13">
        <v>0</v>
      </c>
      <c r="K49" s="14">
        <v>10</v>
      </c>
      <c r="L49" s="13">
        <v>1</v>
      </c>
      <c r="M49" s="13">
        <v>1.2999999999999999E-2</v>
      </c>
      <c r="N49" s="15">
        <v>1.2999999999999999E-2</v>
      </c>
    </row>
    <row r="50" spans="1:14" ht="13.5" x14ac:dyDescent="0.25">
      <c r="A50" s="120"/>
      <c r="B50" s="11" t="s">
        <v>12</v>
      </c>
      <c r="C50" s="12">
        <v>15</v>
      </c>
      <c r="D50" s="13">
        <v>1</v>
      </c>
      <c r="E50" s="13">
        <v>2.3E-2</v>
      </c>
      <c r="F50" s="13">
        <v>1.9E-2</v>
      </c>
      <c r="G50" s="14">
        <v>0</v>
      </c>
      <c r="H50" s="13">
        <v>0</v>
      </c>
      <c r="I50" s="13">
        <v>0</v>
      </c>
      <c r="J50" s="13">
        <v>0</v>
      </c>
      <c r="K50" s="14">
        <v>15</v>
      </c>
      <c r="L50" s="13">
        <v>1</v>
      </c>
      <c r="M50" s="13">
        <v>1.9E-2</v>
      </c>
      <c r="N50" s="15">
        <v>1.9E-2</v>
      </c>
    </row>
    <row r="51" spans="1:14" ht="13.5" x14ac:dyDescent="0.25">
      <c r="A51" s="120"/>
      <c r="B51" s="11" t="s">
        <v>13</v>
      </c>
      <c r="C51" s="12">
        <v>27</v>
      </c>
      <c r="D51" s="13">
        <v>0.84399999999999997</v>
      </c>
      <c r="E51" s="13">
        <v>4.1000000000000002E-2</v>
      </c>
      <c r="F51" s="13">
        <v>3.4000000000000002E-2</v>
      </c>
      <c r="G51" s="14">
        <v>5</v>
      </c>
      <c r="H51" s="13">
        <v>0.156</v>
      </c>
      <c r="I51" s="13">
        <v>3.5999999999999997E-2</v>
      </c>
      <c r="J51" s="13">
        <v>6.0000000000000001E-3</v>
      </c>
      <c r="K51" s="14">
        <v>32</v>
      </c>
      <c r="L51" s="13">
        <v>1</v>
      </c>
      <c r="M51" s="13">
        <v>0.04</v>
      </c>
      <c r="N51" s="15">
        <v>0.04</v>
      </c>
    </row>
    <row r="52" spans="1:14" ht="13.5" x14ac:dyDescent="0.25">
      <c r="A52" s="120"/>
      <c r="B52" s="11" t="s">
        <v>14</v>
      </c>
      <c r="C52" s="12">
        <v>24</v>
      </c>
      <c r="D52" s="13">
        <v>1</v>
      </c>
      <c r="E52" s="13">
        <v>3.6999999999999998E-2</v>
      </c>
      <c r="F52" s="13">
        <v>0.03</v>
      </c>
      <c r="G52" s="14">
        <v>0</v>
      </c>
      <c r="H52" s="13">
        <v>0</v>
      </c>
      <c r="I52" s="13">
        <v>0</v>
      </c>
      <c r="J52" s="13">
        <v>0</v>
      </c>
      <c r="K52" s="14">
        <v>24</v>
      </c>
      <c r="L52" s="13">
        <v>1</v>
      </c>
      <c r="M52" s="13">
        <v>0.03</v>
      </c>
      <c r="N52" s="15">
        <v>0.03</v>
      </c>
    </row>
    <row r="53" spans="1:14" ht="13.5" x14ac:dyDescent="0.25">
      <c r="A53" s="120"/>
      <c r="B53" s="11" t="s">
        <v>9</v>
      </c>
      <c r="C53" s="12">
        <v>123</v>
      </c>
      <c r="D53" s="13">
        <v>0.94599999999999995</v>
      </c>
      <c r="E53" s="13">
        <v>0.187</v>
      </c>
      <c r="F53" s="13">
        <v>0.154</v>
      </c>
      <c r="G53" s="14">
        <v>7</v>
      </c>
      <c r="H53" s="13">
        <v>5.3999999999999999E-2</v>
      </c>
      <c r="I53" s="13">
        <v>0.05</v>
      </c>
      <c r="J53" s="13">
        <v>8.9999999999999993E-3</v>
      </c>
      <c r="K53" s="14">
        <v>130</v>
      </c>
      <c r="L53" s="13">
        <v>1</v>
      </c>
      <c r="M53" s="13">
        <v>0.16300000000000001</v>
      </c>
      <c r="N53" s="15">
        <v>0.16300000000000001</v>
      </c>
    </row>
    <row r="54" spans="1:14" ht="13.5" x14ac:dyDescent="0.25">
      <c r="A54" s="120"/>
      <c r="B54" s="11" t="s">
        <v>15</v>
      </c>
      <c r="C54" s="12">
        <v>5</v>
      </c>
      <c r="D54" s="13">
        <v>0.35699999999999998</v>
      </c>
      <c r="E54" s="13">
        <v>8.0000000000000002E-3</v>
      </c>
      <c r="F54" s="13">
        <v>6.0000000000000001E-3</v>
      </c>
      <c r="G54" s="14">
        <v>9</v>
      </c>
      <c r="H54" s="13">
        <v>0.64300000000000002</v>
      </c>
      <c r="I54" s="13">
        <v>6.4000000000000001E-2</v>
      </c>
      <c r="J54" s="13">
        <v>1.0999999999999999E-2</v>
      </c>
      <c r="K54" s="14">
        <v>14</v>
      </c>
      <c r="L54" s="13">
        <v>1</v>
      </c>
      <c r="M54" s="13">
        <v>1.7999999999999999E-2</v>
      </c>
      <c r="N54" s="15">
        <v>1.7999999999999999E-2</v>
      </c>
    </row>
    <row r="55" spans="1:14" ht="13.5" x14ac:dyDescent="0.25">
      <c r="A55" s="120"/>
      <c r="B55" s="11" t="s">
        <v>17</v>
      </c>
      <c r="C55" s="12">
        <v>28</v>
      </c>
      <c r="D55" s="13">
        <v>0.50900000000000001</v>
      </c>
      <c r="E55" s="13">
        <v>4.2999999999999997E-2</v>
      </c>
      <c r="F55" s="13">
        <v>3.5000000000000003E-2</v>
      </c>
      <c r="G55" s="14">
        <v>27</v>
      </c>
      <c r="H55" s="13">
        <v>0.49099999999999999</v>
      </c>
      <c r="I55" s="13">
        <v>0.193</v>
      </c>
      <c r="J55" s="13">
        <v>3.4000000000000002E-2</v>
      </c>
      <c r="K55" s="14">
        <v>55</v>
      </c>
      <c r="L55" s="13">
        <v>1</v>
      </c>
      <c r="M55" s="13">
        <v>6.9000000000000006E-2</v>
      </c>
      <c r="N55" s="15">
        <v>6.9000000000000006E-2</v>
      </c>
    </row>
    <row r="56" spans="1:14" ht="13.5" x14ac:dyDescent="0.25">
      <c r="A56" s="120"/>
      <c r="B56" s="11" t="s">
        <v>18</v>
      </c>
      <c r="C56" s="12">
        <v>11</v>
      </c>
      <c r="D56" s="13">
        <v>0.24399999999999999</v>
      </c>
      <c r="E56" s="13">
        <v>1.7000000000000001E-2</v>
      </c>
      <c r="F56" s="13">
        <v>1.4E-2</v>
      </c>
      <c r="G56" s="14">
        <v>34</v>
      </c>
      <c r="H56" s="13">
        <v>0.75600000000000001</v>
      </c>
      <c r="I56" s="13">
        <v>0.24299999999999999</v>
      </c>
      <c r="J56" s="13">
        <v>4.2999999999999997E-2</v>
      </c>
      <c r="K56" s="14">
        <v>45</v>
      </c>
      <c r="L56" s="13">
        <v>1</v>
      </c>
      <c r="M56" s="13">
        <v>5.6000000000000001E-2</v>
      </c>
      <c r="N56" s="15">
        <v>5.6000000000000001E-2</v>
      </c>
    </row>
    <row r="57" spans="1:14" ht="13.5" x14ac:dyDescent="0.25">
      <c r="A57" s="120"/>
      <c r="B57" s="11" t="s">
        <v>19</v>
      </c>
      <c r="C57" s="12">
        <v>51</v>
      </c>
      <c r="D57" s="13">
        <v>0.94399999999999995</v>
      </c>
      <c r="E57" s="13">
        <v>7.8E-2</v>
      </c>
      <c r="F57" s="13">
        <v>6.4000000000000001E-2</v>
      </c>
      <c r="G57" s="14">
        <v>3</v>
      </c>
      <c r="H57" s="13">
        <v>5.6000000000000001E-2</v>
      </c>
      <c r="I57" s="13">
        <v>2.1000000000000001E-2</v>
      </c>
      <c r="J57" s="13">
        <v>4.0000000000000001E-3</v>
      </c>
      <c r="K57" s="14">
        <v>54</v>
      </c>
      <c r="L57" s="13">
        <v>1</v>
      </c>
      <c r="M57" s="13">
        <v>6.8000000000000005E-2</v>
      </c>
      <c r="N57" s="15">
        <v>6.8000000000000005E-2</v>
      </c>
    </row>
    <row r="58" spans="1:14" ht="13.5" x14ac:dyDescent="0.25">
      <c r="A58" s="120"/>
      <c r="B58" s="11" t="s">
        <v>20</v>
      </c>
      <c r="C58" s="12">
        <v>19</v>
      </c>
      <c r="D58" s="13">
        <v>0.86399999999999999</v>
      </c>
      <c r="E58" s="13">
        <v>2.9000000000000001E-2</v>
      </c>
      <c r="F58" s="13">
        <v>2.4E-2</v>
      </c>
      <c r="G58" s="14">
        <v>3</v>
      </c>
      <c r="H58" s="13">
        <v>0.13600000000000001</v>
      </c>
      <c r="I58" s="13">
        <v>2.1000000000000001E-2</v>
      </c>
      <c r="J58" s="13">
        <v>4.0000000000000001E-3</v>
      </c>
      <c r="K58" s="14">
        <v>22</v>
      </c>
      <c r="L58" s="13">
        <v>1</v>
      </c>
      <c r="M58" s="13">
        <v>2.8000000000000001E-2</v>
      </c>
      <c r="N58" s="15">
        <v>2.8000000000000001E-2</v>
      </c>
    </row>
    <row r="59" spans="1:14" ht="13.5" x14ac:dyDescent="0.25">
      <c r="A59" s="120"/>
      <c r="B59" s="11" t="s">
        <v>26</v>
      </c>
      <c r="C59" s="12">
        <v>4</v>
      </c>
      <c r="D59" s="13">
        <v>1</v>
      </c>
      <c r="E59" s="13">
        <v>6.0000000000000001E-3</v>
      </c>
      <c r="F59" s="13">
        <v>5.0000000000000001E-3</v>
      </c>
      <c r="G59" s="14">
        <v>0</v>
      </c>
      <c r="H59" s="13">
        <v>0</v>
      </c>
      <c r="I59" s="13">
        <v>0</v>
      </c>
      <c r="J59" s="13">
        <v>0</v>
      </c>
      <c r="K59" s="14">
        <v>4</v>
      </c>
      <c r="L59" s="13">
        <v>1</v>
      </c>
      <c r="M59" s="13">
        <v>5.0000000000000001E-3</v>
      </c>
      <c r="N59" s="15">
        <v>5.0000000000000001E-3</v>
      </c>
    </row>
    <row r="60" spans="1:14" ht="13.5" x14ac:dyDescent="0.25">
      <c r="A60" s="120"/>
      <c r="B60" s="11" t="s">
        <v>21</v>
      </c>
      <c r="C60" s="12">
        <v>25</v>
      </c>
      <c r="D60" s="13">
        <v>0.92600000000000005</v>
      </c>
      <c r="E60" s="13">
        <v>3.7999999999999999E-2</v>
      </c>
      <c r="F60" s="13">
        <v>3.1E-2</v>
      </c>
      <c r="G60" s="14">
        <v>2</v>
      </c>
      <c r="H60" s="13">
        <v>7.3999999999999996E-2</v>
      </c>
      <c r="I60" s="13">
        <v>1.4E-2</v>
      </c>
      <c r="J60" s="13">
        <v>3.0000000000000001E-3</v>
      </c>
      <c r="K60" s="14">
        <v>27</v>
      </c>
      <c r="L60" s="13">
        <v>1</v>
      </c>
      <c r="M60" s="13">
        <v>3.4000000000000002E-2</v>
      </c>
      <c r="N60" s="15">
        <v>3.4000000000000002E-2</v>
      </c>
    </row>
    <row r="61" spans="1:14" ht="13.5" x14ac:dyDescent="0.25">
      <c r="A61" s="120"/>
      <c r="B61" s="11" t="s">
        <v>22</v>
      </c>
      <c r="C61" s="12">
        <v>3</v>
      </c>
      <c r="D61" s="13">
        <v>0.42899999999999999</v>
      </c>
      <c r="E61" s="13">
        <v>5.0000000000000001E-3</v>
      </c>
      <c r="F61" s="13">
        <v>4.0000000000000001E-3</v>
      </c>
      <c r="G61" s="14">
        <v>4</v>
      </c>
      <c r="H61" s="13">
        <v>0.57099999999999995</v>
      </c>
      <c r="I61" s="13">
        <v>2.9000000000000001E-2</v>
      </c>
      <c r="J61" s="13">
        <v>5.0000000000000001E-3</v>
      </c>
      <c r="K61" s="14">
        <v>7</v>
      </c>
      <c r="L61" s="13">
        <v>1</v>
      </c>
      <c r="M61" s="13">
        <v>8.9999999999999993E-3</v>
      </c>
      <c r="N61" s="15">
        <v>8.9999999999999993E-3</v>
      </c>
    </row>
    <row r="62" spans="1:14" ht="13.5" x14ac:dyDescent="0.25">
      <c r="A62" s="120"/>
      <c r="B62" s="11" t="s">
        <v>23</v>
      </c>
      <c r="C62" s="12">
        <v>43</v>
      </c>
      <c r="D62" s="13">
        <v>0.97699999999999998</v>
      </c>
      <c r="E62" s="13">
        <v>6.5000000000000002E-2</v>
      </c>
      <c r="F62" s="13">
        <v>5.3999999999999999E-2</v>
      </c>
      <c r="G62" s="14">
        <v>1</v>
      </c>
      <c r="H62" s="13">
        <v>2.3E-2</v>
      </c>
      <c r="I62" s="13">
        <v>7.0000000000000001E-3</v>
      </c>
      <c r="J62" s="13">
        <v>1E-3</v>
      </c>
      <c r="K62" s="14">
        <v>44</v>
      </c>
      <c r="L62" s="13">
        <v>1</v>
      </c>
      <c r="M62" s="13">
        <v>5.5E-2</v>
      </c>
      <c r="N62" s="15">
        <v>5.5E-2</v>
      </c>
    </row>
    <row r="63" spans="1:14" ht="13.5" x14ac:dyDescent="0.25">
      <c r="A63" s="120"/>
      <c r="B63" s="11" t="s">
        <v>24</v>
      </c>
      <c r="C63" s="12">
        <v>56</v>
      </c>
      <c r="D63" s="13">
        <v>0.91800000000000004</v>
      </c>
      <c r="E63" s="13">
        <v>8.5000000000000006E-2</v>
      </c>
      <c r="F63" s="13">
        <v>7.0000000000000007E-2</v>
      </c>
      <c r="G63" s="14">
        <v>5</v>
      </c>
      <c r="H63" s="13">
        <v>8.2000000000000003E-2</v>
      </c>
      <c r="I63" s="13">
        <v>3.5999999999999997E-2</v>
      </c>
      <c r="J63" s="13">
        <v>6.0000000000000001E-3</v>
      </c>
      <c r="K63" s="14">
        <v>61</v>
      </c>
      <c r="L63" s="13">
        <v>1</v>
      </c>
      <c r="M63" s="13">
        <v>7.6999999999999999E-2</v>
      </c>
      <c r="N63" s="15">
        <v>7.6999999999999999E-2</v>
      </c>
    </row>
    <row r="64" spans="1:14" ht="13.5" x14ac:dyDescent="0.25">
      <c r="A64" s="120"/>
      <c r="B64" s="11" t="s">
        <v>25</v>
      </c>
      <c r="C64" s="12">
        <v>10</v>
      </c>
      <c r="D64" s="13">
        <v>0.4</v>
      </c>
      <c r="E64" s="13">
        <v>1.4999999999999999E-2</v>
      </c>
      <c r="F64" s="13">
        <v>1.2999999999999999E-2</v>
      </c>
      <c r="G64" s="14">
        <v>15</v>
      </c>
      <c r="H64" s="13">
        <v>0.6</v>
      </c>
      <c r="I64" s="13">
        <v>0.107</v>
      </c>
      <c r="J64" s="13">
        <v>1.9E-2</v>
      </c>
      <c r="K64" s="14">
        <v>25</v>
      </c>
      <c r="L64" s="13">
        <v>1</v>
      </c>
      <c r="M64" s="13">
        <v>3.1E-2</v>
      </c>
      <c r="N64" s="15">
        <v>3.1E-2</v>
      </c>
    </row>
    <row r="65" spans="1:14" ht="13.5" x14ac:dyDescent="0.25">
      <c r="A65" s="120"/>
      <c r="B65" s="11" t="s">
        <v>11</v>
      </c>
      <c r="C65" s="12">
        <v>69</v>
      </c>
      <c r="D65" s="13">
        <v>0.98599999999999999</v>
      </c>
      <c r="E65" s="13">
        <v>0.105</v>
      </c>
      <c r="F65" s="13">
        <v>8.6999999999999994E-2</v>
      </c>
      <c r="G65" s="14">
        <v>1</v>
      </c>
      <c r="H65" s="13">
        <v>1.4E-2</v>
      </c>
      <c r="I65" s="13">
        <v>7.0000000000000001E-3</v>
      </c>
      <c r="J65" s="13">
        <v>1E-3</v>
      </c>
      <c r="K65" s="14">
        <v>70</v>
      </c>
      <c r="L65" s="13">
        <v>1</v>
      </c>
      <c r="M65" s="13">
        <v>8.7999999999999995E-2</v>
      </c>
      <c r="N65" s="15">
        <v>8.7999999999999995E-2</v>
      </c>
    </row>
    <row r="66" spans="1:14" ht="13.5" x14ac:dyDescent="0.25">
      <c r="A66" s="120"/>
      <c r="B66" s="11" t="s">
        <v>7</v>
      </c>
      <c r="C66" s="16">
        <v>27</v>
      </c>
      <c r="D66" s="17">
        <v>1</v>
      </c>
      <c r="E66" s="17">
        <v>4.1000000000000002E-2</v>
      </c>
      <c r="F66" s="17">
        <v>3.4000000000000002E-2</v>
      </c>
      <c r="G66" s="18">
        <v>0</v>
      </c>
      <c r="H66" s="17">
        <v>0</v>
      </c>
      <c r="I66" s="17">
        <v>0</v>
      </c>
      <c r="J66" s="17">
        <v>0</v>
      </c>
      <c r="K66" s="18">
        <v>27</v>
      </c>
      <c r="L66" s="17">
        <v>1</v>
      </c>
      <c r="M66" s="17">
        <v>3.4000000000000002E-2</v>
      </c>
      <c r="N66" s="19">
        <v>3.4000000000000002E-2</v>
      </c>
    </row>
    <row r="67" spans="1:14" ht="13.5" x14ac:dyDescent="0.25">
      <c r="A67" s="120"/>
      <c r="B67" s="11" t="s">
        <v>85</v>
      </c>
      <c r="C67" s="12">
        <v>8</v>
      </c>
      <c r="D67" s="13">
        <v>1</v>
      </c>
      <c r="E67" s="13">
        <v>1.2E-2</v>
      </c>
      <c r="F67" s="13">
        <v>0.01</v>
      </c>
      <c r="G67" s="14">
        <v>0</v>
      </c>
      <c r="H67" s="13">
        <v>0</v>
      </c>
      <c r="I67" s="13">
        <v>0</v>
      </c>
      <c r="J67" s="13">
        <v>0</v>
      </c>
      <c r="K67" s="14">
        <v>8</v>
      </c>
      <c r="L67" s="13">
        <v>1</v>
      </c>
      <c r="M67" s="13">
        <v>0.01</v>
      </c>
      <c r="N67" s="15">
        <v>0.01</v>
      </c>
    </row>
    <row r="68" spans="1:14" ht="13.5" x14ac:dyDescent="0.25">
      <c r="A68" s="120"/>
      <c r="B68" s="162"/>
      <c r="C68" s="16"/>
      <c r="D68" s="17"/>
      <c r="E68" s="17"/>
      <c r="F68" s="17"/>
      <c r="G68" s="18"/>
      <c r="H68" s="17"/>
      <c r="I68" s="17"/>
      <c r="J68" s="17"/>
      <c r="K68" s="18"/>
      <c r="L68" s="17"/>
      <c r="M68" s="17"/>
      <c r="N68" s="19"/>
    </row>
    <row r="69" spans="1:14" ht="14.25" thickBot="1" x14ac:dyDescent="0.3">
      <c r="A69" s="121"/>
      <c r="B69" s="20" t="s">
        <v>3</v>
      </c>
      <c r="C69" s="21">
        <v>657</v>
      </c>
      <c r="D69" s="22">
        <v>0.82399999999999995</v>
      </c>
      <c r="E69" s="22">
        <v>1</v>
      </c>
      <c r="F69" s="22">
        <v>0.82399999999999995</v>
      </c>
      <c r="G69" s="23">
        <v>140</v>
      </c>
      <c r="H69" s="22">
        <v>0.17599999999999999</v>
      </c>
      <c r="I69" s="22">
        <v>1</v>
      </c>
      <c r="J69" s="22">
        <v>0.17599999999999999</v>
      </c>
      <c r="K69" s="23">
        <v>797</v>
      </c>
      <c r="L69" s="22">
        <v>1</v>
      </c>
      <c r="M69" s="22">
        <v>1</v>
      </c>
      <c r="N69" s="24">
        <v>1</v>
      </c>
    </row>
    <row r="72" spans="1:14" x14ac:dyDescent="0.2">
      <c r="A72" s="168"/>
      <c r="B72" s="169"/>
      <c r="C72" s="507" t="s">
        <v>28</v>
      </c>
      <c r="D72" s="508"/>
      <c r="E72" s="508"/>
      <c r="F72" s="508"/>
      <c r="G72" s="508"/>
      <c r="H72" s="508"/>
      <c r="I72" s="509"/>
    </row>
    <row r="73" spans="1:14" x14ac:dyDescent="0.2">
      <c r="A73" s="170"/>
      <c r="B73" s="26"/>
      <c r="C73" s="507" t="s">
        <v>33</v>
      </c>
      <c r="D73" s="508"/>
      <c r="E73" s="508"/>
      <c r="F73" s="508"/>
      <c r="G73" s="508"/>
      <c r="H73" s="508"/>
      <c r="I73" s="509"/>
    </row>
    <row r="74" spans="1:14" ht="45" x14ac:dyDescent="0.2">
      <c r="A74" s="171"/>
      <c r="B74" s="184"/>
      <c r="C74" s="450">
        <v>2010</v>
      </c>
      <c r="D74" s="445">
        <v>2005</v>
      </c>
      <c r="E74" s="446">
        <v>2000</v>
      </c>
      <c r="F74" s="447">
        <v>1995</v>
      </c>
      <c r="G74" s="448" t="s">
        <v>34</v>
      </c>
      <c r="H74" s="448" t="s">
        <v>35</v>
      </c>
      <c r="I74" s="449" t="s">
        <v>36</v>
      </c>
    </row>
    <row r="75" spans="1:14" ht="13.5" x14ac:dyDescent="0.25">
      <c r="A75" s="172" t="s">
        <v>32</v>
      </c>
      <c r="B75" s="165" t="s">
        <v>5</v>
      </c>
      <c r="C75" s="185">
        <f>D7</f>
        <v>0.88888888888888884</v>
      </c>
      <c r="D75" s="186">
        <v>0.93100000000000005</v>
      </c>
      <c r="E75" s="187">
        <v>0.72222222222222232</v>
      </c>
      <c r="F75" s="188">
        <v>0.19600000000000001</v>
      </c>
      <c r="G75" s="189">
        <f>D75-E75</f>
        <v>0.20877777777777773</v>
      </c>
      <c r="H75" s="190">
        <f>D75-F75</f>
        <v>0.7350000000000001</v>
      </c>
      <c r="I75" s="191">
        <f>E75-F75</f>
        <v>0.52622222222222237</v>
      </c>
    </row>
    <row r="76" spans="1:14" ht="13.5" x14ac:dyDescent="0.25">
      <c r="A76" s="172"/>
      <c r="B76" s="165" t="s">
        <v>6</v>
      </c>
      <c r="C76" s="166">
        <f t="shared" ref="C76:C106" si="10">D8</f>
        <v>1</v>
      </c>
      <c r="D76" s="27">
        <v>1</v>
      </c>
      <c r="E76" s="28">
        <v>0.97222222222222232</v>
      </c>
      <c r="F76" s="163">
        <v>0.52600000000000002</v>
      </c>
      <c r="G76" s="29">
        <f>D76-E76</f>
        <v>2.7777777777777679E-2</v>
      </c>
      <c r="H76" s="30">
        <f>D76-F76</f>
        <v>0.47399999999999998</v>
      </c>
      <c r="I76" s="173">
        <f>E76-F76</f>
        <v>0.4462222222222223</v>
      </c>
    </row>
    <row r="77" spans="1:14" ht="13.5" x14ac:dyDescent="0.25">
      <c r="A77" s="172"/>
      <c r="B77" s="165" t="s">
        <v>39</v>
      </c>
      <c r="C77" s="166">
        <f t="shared" si="10"/>
        <v>0.83333333333333337</v>
      </c>
      <c r="D77" s="27"/>
      <c r="E77" s="28"/>
      <c r="F77" s="163"/>
      <c r="G77" s="29"/>
      <c r="H77" s="30"/>
      <c r="I77" s="173"/>
    </row>
    <row r="78" spans="1:14" ht="13.5" x14ac:dyDescent="0.25">
      <c r="A78" s="172"/>
      <c r="B78" s="165" t="s">
        <v>40</v>
      </c>
      <c r="C78" s="166">
        <f t="shared" si="10"/>
        <v>0.61818181818181817</v>
      </c>
      <c r="D78" s="27"/>
      <c r="E78" s="28"/>
      <c r="F78" s="163"/>
      <c r="G78" s="29"/>
      <c r="H78" s="30"/>
      <c r="I78" s="173"/>
    </row>
    <row r="79" spans="1:14" ht="13.5" x14ac:dyDescent="0.25">
      <c r="A79" s="172"/>
      <c r="B79" s="165" t="s">
        <v>16</v>
      </c>
      <c r="C79" s="166">
        <f t="shared" si="10"/>
        <v>0.25</v>
      </c>
      <c r="D79" s="27">
        <v>0.61499999999999999</v>
      </c>
      <c r="E79" s="28"/>
      <c r="F79" s="163"/>
      <c r="G79" s="29"/>
      <c r="H79" s="30"/>
      <c r="I79" s="173"/>
    </row>
    <row r="80" spans="1:14" ht="22.5" x14ac:dyDescent="0.25">
      <c r="A80" s="172"/>
      <c r="B80" s="165" t="s">
        <v>8</v>
      </c>
      <c r="C80" s="166">
        <f t="shared" si="10"/>
        <v>0.90243902439024393</v>
      </c>
      <c r="D80" s="27">
        <v>0.746</v>
      </c>
      <c r="E80" s="28"/>
      <c r="F80" s="163"/>
      <c r="G80" s="29"/>
      <c r="H80" s="30"/>
      <c r="I80" s="173"/>
    </row>
    <row r="81" spans="1:9" ht="13.5" x14ac:dyDescent="0.25">
      <c r="A81" s="172"/>
      <c r="B81" s="165" t="s">
        <v>10</v>
      </c>
      <c r="C81" s="166">
        <f t="shared" si="10"/>
        <v>1</v>
      </c>
      <c r="D81" s="27">
        <v>1</v>
      </c>
      <c r="E81" s="28">
        <v>1</v>
      </c>
      <c r="F81" s="163">
        <v>0.56200000000000006</v>
      </c>
      <c r="G81" s="29">
        <f>D81-E81</f>
        <v>0</v>
      </c>
      <c r="H81" s="30">
        <f>D81-F81</f>
        <v>0.43799999999999994</v>
      </c>
      <c r="I81" s="173">
        <f>E81-F81</f>
        <v>0.43799999999999994</v>
      </c>
    </row>
    <row r="82" spans="1:9" ht="13.5" x14ac:dyDescent="0.25">
      <c r="A82" s="172"/>
      <c r="B82" s="165" t="s">
        <v>12</v>
      </c>
      <c r="C82" s="166">
        <f t="shared" si="10"/>
        <v>0.83333333333333337</v>
      </c>
      <c r="D82" s="27">
        <v>1</v>
      </c>
      <c r="E82" s="28"/>
      <c r="F82" s="163"/>
      <c r="G82" s="29"/>
      <c r="H82" s="30"/>
      <c r="I82" s="173"/>
    </row>
    <row r="83" spans="1:9" ht="13.5" x14ac:dyDescent="0.25">
      <c r="A83" s="172"/>
      <c r="B83" s="165" t="s">
        <v>13</v>
      </c>
      <c r="C83" s="166">
        <f t="shared" si="10"/>
        <v>0.92500000000000004</v>
      </c>
      <c r="D83" s="27">
        <v>0.84399999999999997</v>
      </c>
      <c r="E83" s="28">
        <v>0.96296296296296291</v>
      </c>
      <c r="F83" s="163">
        <v>0.30299999999999999</v>
      </c>
      <c r="G83" s="29">
        <f>D83-E83</f>
        <v>-0.11896296296296294</v>
      </c>
      <c r="H83" s="30">
        <f>D83-F83</f>
        <v>0.54099999999999993</v>
      </c>
      <c r="I83" s="173">
        <f>E83-F83</f>
        <v>0.65996296296296286</v>
      </c>
    </row>
    <row r="84" spans="1:9" ht="13.5" x14ac:dyDescent="0.25">
      <c r="A84" s="172"/>
      <c r="B84" s="165" t="s">
        <v>14</v>
      </c>
      <c r="C84" s="166">
        <f t="shared" si="10"/>
        <v>0.85</v>
      </c>
      <c r="D84" s="27">
        <v>1</v>
      </c>
      <c r="E84" s="28">
        <v>0.94594594594594594</v>
      </c>
      <c r="F84" s="163">
        <v>0.49200000000000005</v>
      </c>
      <c r="G84" s="29">
        <f>D84-E84</f>
        <v>5.4054054054054057E-2</v>
      </c>
      <c r="H84" s="30">
        <f>D84-F84</f>
        <v>0.50800000000000001</v>
      </c>
      <c r="I84" s="173">
        <f>E84-F84</f>
        <v>0.45394594594594589</v>
      </c>
    </row>
    <row r="85" spans="1:9" ht="13.5" x14ac:dyDescent="0.25">
      <c r="A85" s="172"/>
      <c r="B85" s="165" t="s">
        <v>41</v>
      </c>
      <c r="C85" s="166">
        <f t="shared" si="10"/>
        <v>0</v>
      </c>
      <c r="D85" s="27"/>
      <c r="E85" s="28"/>
      <c r="F85" s="163"/>
      <c r="G85" s="29"/>
      <c r="H85" s="30"/>
      <c r="I85" s="173"/>
    </row>
    <row r="86" spans="1:9" ht="13.5" x14ac:dyDescent="0.25">
      <c r="A86" s="172"/>
      <c r="B86" s="165" t="s">
        <v>9</v>
      </c>
      <c r="C86" s="166">
        <f t="shared" si="10"/>
        <v>0.96078431372549022</v>
      </c>
      <c r="D86" s="27">
        <v>0.94599999999999995</v>
      </c>
      <c r="E86" s="28">
        <v>0.94623655913978499</v>
      </c>
      <c r="F86" s="163">
        <v>0.68599999999999994</v>
      </c>
      <c r="G86" s="29">
        <f>D86-E86</f>
        <v>-2.3655913978504195E-4</v>
      </c>
      <c r="H86" s="30">
        <f>D86-F86</f>
        <v>0.26</v>
      </c>
      <c r="I86" s="173">
        <f>E86-F86</f>
        <v>0.26023655913978505</v>
      </c>
    </row>
    <row r="87" spans="1:9" ht="13.5" x14ac:dyDescent="0.25">
      <c r="A87" s="172"/>
      <c r="B87" s="165" t="s">
        <v>15</v>
      </c>
      <c r="C87" s="166">
        <f t="shared" si="10"/>
        <v>0.32258064516129031</v>
      </c>
      <c r="D87" s="27">
        <v>0.35699999999999998</v>
      </c>
      <c r="E87" s="28"/>
      <c r="F87" s="163">
        <v>0</v>
      </c>
      <c r="G87" s="29"/>
      <c r="H87" s="30"/>
      <c r="I87" s="173"/>
    </row>
    <row r="88" spans="1:9" ht="13.5" x14ac:dyDescent="0.25">
      <c r="A88" s="172"/>
      <c r="B88" s="165" t="s">
        <v>17</v>
      </c>
      <c r="C88" s="166">
        <f t="shared" si="10"/>
        <v>0.74468085106382975</v>
      </c>
      <c r="D88" s="27">
        <v>0.50900000000000001</v>
      </c>
      <c r="E88" s="28">
        <v>0.61194029850746268</v>
      </c>
      <c r="F88" s="163">
        <v>0.375</v>
      </c>
      <c r="G88" s="29">
        <f>D88-E88</f>
        <v>-0.10294029850746267</v>
      </c>
      <c r="H88" s="30">
        <f>D88-F88</f>
        <v>0.13400000000000001</v>
      </c>
      <c r="I88" s="173">
        <f>E88-F88</f>
        <v>0.23694029850746268</v>
      </c>
    </row>
    <row r="89" spans="1:9" ht="13.5" x14ac:dyDescent="0.25">
      <c r="A89" s="172"/>
      <c r="B89" s="165" t="s">
        <v>18</v>
      </c>
      <c r="C89" s="166">
        <f t="shared" si="10"/>
        <v>0.39285714285714285</v>
      </c>
      <c r="D89" s="27">
        <v>0.24399999999999999</v>
      </c>
      <c r="E89" s="28"/>
      <c r="F89" s="163"/>
      <c r="G89" s="29"/>
      <c r="H89" s="30"/>
      <c r="I89" s="173"/>
    </row>
    <row r="90" spans="1:9" ht="13.5" x14ac:dyDescent="0.25">
      <c r="A90" s="172"/>
      <c r="B90" s="165" t="s">
        <v>19</v>
      </c>
      <c r="C90" s="166">
        <f t="shared" si="10"/>
        <v>0.95726495726495731</v>
      </c>
      <c r="D90" s="27">
        <v>0.94399999999999995</v>
      </c>
      <c r="E90" s="28"/>
      <c r="F90" s="163"/>
      <c r="G90" s="29"/>
      <c r="H90" s="30"/>
      <c r="I90" s="173"/>
    </row>
    <row r="91" spans="1:9" ht="13.5" x14ac:dyDescent="0.25">
      <c r="A91" s="172"/>
      <c r="B91" s="165" t="s">
        <v>42</v>
      </c>
      <c r="C91" s="166">
        <f t="shared" si="10"/>
        <v>0.8214285714285714</v>
      </c>
      <c r="D91" s="27"/>
      <c r="E91" s="28"/>
      <c r="F91" s="163"/>
      <c r="G91" s="29"/>
      <c r="H91" s="30"/>
      <c r="I91" s="173"/>
    </row>
    <row r="92" spans="1:9" ht="13.5" x14ac:dyDescent="0.25">
      <c r="A92" s="172"/>
      <c r="B92" s="165" t="s">
        <v>20</v>
      </c>
      <c r="C92" s="166">
        <f t="shared" si="10"/>
        <v>0.75</v>
      </c>
      <c r="D92" s="27">
        <v>0.86399999999999999</v>
      </c>
      <c r="E92" s="28"/>
      <c r="F92" s="163"/>
      <c r="G92" s="29"/>
      <c r="H92" s="30"/>
      <c r="I92" s="173"/>
    </row>
    <row r="93" spans="1:9" ht="13.5" x14ac:dyDescent="0.25">
      <c r="A93" s="172"/>
      <c r="B93" s="165" t="s">
        <v>26</v>
      </c>
      <c r="C93" s="166">
        <f t="shared" si="10"/>
        <v>1</v>
      </c>
      <c r="D93" s="27">
        <v>1</v>
      </c>
      <c r="E93" s="28"/>
      <c r="F93" s="163"/>
      <c r="G93" s="29"/>
      <c r="H93" s="30"/>
      <c r="I93" s="173"/>
    </row>
    <row r="94" spans="1:9" ht="13.5" x14ac:dyDescent="0.25">
      <c r="A94" s="172"/>
      <c r="B94" s="165" t="s">
        <v>21</v>
      </c>
      <c r="C94" s="166">
        <f t="shared" si="10"/>
        <v>0.875</v>
      </c>
      <c r="D94" s="27">
        <v>0.92600000000000005</v>
      </c>
      <c r="E94" s="28">
        <v>0.91666666666666674</v>
      </c>
      <c r="F94" s="163">
        <v>0.39100000000000001</v>
      </c>
      <c r="G94" s="29">
        <f>D94-E94</f>
        <v>9.3333333333333046E-3</v>
      </c>
      <c r="H94" s="30">
        <f>D94-F94</f>
        <v>0.53500000000000003</v>
      </c>
      <c r="I94" s="173">
        <f>E94-F94</f>
        <v>0.52566666666666673</v>
      </c>
    </row>
    <row r="95" spans="1:9" ht="13.5" x14ac:dyDescent="0.25">
      <c r="A95" s="172"/>
      <c r="B95" s="165" t="s">
        <v>22</v>
      </c>
      <c r="C95" s="166">
        <f t="shared" si="10"/>
        <v>0.6428571428571429</v>
      </c>
      <c r="D95" s="27">
        <v>0.42899999999999999</v>
      </c>
      <c r="E95" s="28">
        <v>0.61290322580645162</v>
      </c>
      <c r="F95" s="163">
        <v>0.28600000000000003</v>
      </c>
      <c r="G95" s="29">
        <f>D95-E95</f>
        <v>-0.18390322580645163</v>
      </c>
      <c r="H95" s="30">
        <f>D95-F95</f>
        <v>0.14299999999999996</v>
      </c>
      <c r="I95" s="173">
        <f>E95-F95</f>
        <v>0.32690322580645159</v>
      </c>
    </row>
    <row r="96" spans="1:9" ht="13.5" x14ac:dyDescent="0.25">
      <c r="A96" s="172"/>
      <c r="B96" s="165" t="s">
        <v>23</v>
      </c>
      <c r="C96" s="166">
        <f t="shared" si="10"/>
        <v>0.82</v>
      </c>
      <c r="D96" s="31">
        <v>0.97699999999999998</v>
      </c>
      <c r="E96" s="32"/>
      <c r="F96" s="164"/>
      <c r="G96" s="33"/>
      <c r="H96" s="34"/>
      <c r="I96" s="174"/>
    </row>
    <row r="97" spans="1:9" ht="13.5" x14ac:dyDescent="0.25">
      <c r="A97" s="172"/>
      <c r="B97" s="165" t="s">
        <v>43</v>
      </c>
      <c r="C97" s="166">
        <f t="shared" si="10"/>
        <v>0.80769230769230771</v>
      </c>
      <c r="D97" s="27"/>
      <c r="E97" s="28"/>
      <c r="F97" s="163"/>
      <c r="G97" s="29"/>
      <c r="H97" s="30"/>
      <c r="I97" s="173"/>
    </row>
    <row r="98" spans="1:9" ht="13.5" x14ac:dyDescent="0.25">
      <c r="A98" s="172"/>
      <c r="B98" s="165" t="s">
        <v>44</v>
      </c>
      <c r="C98" s="166">
        <f t="shared" si="10"/>
        <v>0.39285714285714285</v>
      </c>
      <c r="D98" s="31"/>
      <c r="E98" s="32"/>
      <c r="F98" s="164"/>
      <c r="G98" s="33"/>
      <c r="H98" s="34"/>
      <c r="I98" s="174"/>
    </row>
    <row r="99" spans="1:9" ht="13.5" x14ac:dyDescent="0.25">
      <c r="A99" s="172"/>
      <c r="B99" s="165" t="s">
        <v>38</v>
      </c>
      <c r="C99" s="166">
        <f t="shared" si="10"/>
        <v>0.80701754385964908</v>
      </c>
      <c r="D99" s="31">
        <v>0.91800000000000004</v>
      </c>
      <c r="E99" s="32">
        <v>1</v>
      </c>
      <c r="F99" s="164">
        <v>0.16</v>
      </c>
      <c r="G99" s="33">
        <f>D99-E99</f>
        <v>-8.1999999999999962E-2</v>
      </c>
      <c r="H99" s="34">
        <f>D99-F99</f>
        <v>0.75800000000000001</v>
      </c>
      <c r="I99" s="174">
        <f>E99-F99</f>
        <v>0.84</v>
      </c>
    </row>
    <row r="100" spans="1:9" ht="13.5" x14ac:dyDescent="0.25">
      <c r="A100" s="172"/>
      <c r="B100" s="165" t="s">
        <v>25</v>
      </c>
      <c r="C100" s="166">
        <f t="shared" si="10"/>
        <v>0.30434782608695654</v>
      </c>
      <c r="D100" s="31">
        <v>0.4</v>
      </c>
      <c r="E100" s="32">
        <v>0.33333333333333337</v>
      </c>
      <c r="F100" s="164"/>
      <c r="G100" s="33">
        <f>D100-E100</f>
        <v>6.6666666666666652E-2</v>
      </c>
      <c r="H100" s="34"/>
      <c r="I100" s="174"/>
    </row>
    <row r="101" spans="1:9" ht="13.5" x14ac:dyDescent="0.25">
      <c r="A101" s="172"/>
      <c r="B101" s="165" t="s">
        <v>11</v>
      </c>
      <c r="C101" s="166">
        <f t="shared" si="10"/>
        <v>0.98333333333333328</v>
      </c>
      <c r="D101" s="31">
        <v>0.98599999999999999</v>
      </c>
      <c r="E101" s="32">
        <v>0.984375</v>
      </c>
      <c r="F101" s="164"/>
      <c r="G101" s="33">
        <f>D101-E101</f>
        <v>1.6249999999999876E-3</v>
      </c>
      <c r="H101" s="34"/>
      <c r="I101" s="174"/>
    </row>
    <row r="102" spans="1:9" ht="13.5" x14ac:dyDescent="0.25">
      <c r="A102" s="172"/>
      <c r="B102" s="165" t="s">
        <v>37</v>
      </c>
      <c r="C102" s="166">
        <f t="shared" si="10"/>
        <v>0.625</v>
      </c>
      <c r="D102" s="31"/>
      <c r="E102" s="32">
        <v>0.56521739130434778</v>
      </c>
      <c r="F102" s="164">
        <v>0.55600000000000005</v>
      </c>
      <c r="G102" s="33"/>
      <c r="H102" s="34"/>
      <c r="I102" s="174"/>
    </row>
    <row r="103" spans="1:9" ht="13.5" x14ac:dyDescent="0.25">
      <c r="A103" s="172"/>
      <c r="B103" s="165" t="s">
        <v>7</v>
      </c>
      <c r="C103" s="166">
        <f t="shared" si="10"/>
        <v>0.89473684210526316</v>
      </c>
      <c r="D103" s="31">
        <v>1</v>
      </c>
      <c r="E103" s="32">
        <v>1</v>
      </c>
      <c r="F103" s="164">
        <v>0.72099999999999997</v>
      </c>
      <c r="G103" s="33">
        <f>D103-E103</f>
        <v>0</v>
      </c>
      <c r="H103" s="34">
        <f>D103-F103</f>
        <v>0.27900000000000003</v>
      </c>
      <c r="I103" s="174">
        <f>E103-F103</f>
        <v>0.27900000000000003</v>
      </c>
    </row>
    <row r="104" spans="1:9" ht="13.5" x14ac:dyDescent="0.25">
      <c r="A104" s="172"/>
      <c r="B104" s="165" t="s">
        <v>85</v>
      </c>
      <c r="C104" s="166">
        <f t="shared" si="10"/>
        <v>1</v>
      </c>
      <c r="D104" s="27">
        <v>1</v>
      </c>
      <c r="E104" s="28">
        <v>0.8571428571428571</v>
      </c>
      <c r="F104" s="163">
        <v>0.41100000000000003</v>
      </c>
      <c r="G104" s="29">
        <f>D104-E104</f>
        <v>0.1428571428571429</v>
      </c>
      <c r="H104" s="30">
        <f>D104-F104</f>
        <v>0.58899999999999997</v>
      </c>
      <c r="I104" s="173">
        <f>E104-F104</f>
        <v>0.44614285714285706</v>
      </c>
    </row>
    <row r="105" spans="1:9" ht="13.5" x14ac:dyDescent="0.25">
      <c r="A105" s="172"/>
      <c r="B105" s="167"/>
      <c r="C105" s="166"/>
      <c r="D105" s="31"/>
      <c r="E105" s="32"/>
      <c r="F105" s="164"/>
      <c r="G105" s="33"/>
      <c r="H105" s="34"/>
      <c r="I105" s="174"/>
    </row>
    <row r="106" spans="1:9" ht="13.5" x14ac:dyDescent="0.25">
      <c r="A106" s="175"/>
      <c r="B106" s="176" t="s">
        <v>3</v>
      </c>
      <c r="C106" s="177">
        <f t="shared" si="10"/>
        <v>0.77474747474747474</v>
      </c>
      <c r="D106" s="178">
        <v>0.82399999999999995</v>
      </c>
      <c r="E106" s="179">
        <v>0.85318559556786699</v>
      </c>
      <c r="F106" s="180"/>
      <c r="G106" s="181">
        <f>D106-E106</f>
        <v>-2.918559556786704E-2</v>
      </c>
      <c r="H106" s="182"/>
      <c r="I106" s="183"/>
    </row>
  </sheetData>
  <mergeCells count="10">
    <mergeCell ref="C73:I73"/>
    <mergeCell ref="C4:N4"/>
    <mergeCell ref="C5:F5"/>
    <mergeCell ref="G5:J5"/>
    <mergeCell ref="K5:N5"/>
    <mergeCell ref="C42:N42"/>
    <mergeCell ref="C43:F43"/>
    <mergeCell ref="G43:J43"/>
    <mergeCell ref="K43:N43"/>
    <mergeCell ref="C72:I72"/>
  </mergeCells>
  <phoneticPr fontId="0" type="noConversion"/>
  <pageMargins left="0.75" right="0.75" top="1" bottom="1" header="0.5" footer="0.5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80" zoomScaleNormal="80" workbookViewId="0">
      <selection activeCell="C5" sqref="C5"/>
    </sheetView>
  </sheetViews>
  <sheetFormatPr defaultColWidth="9.33203125" defaultRowHeight="12" x14ac:dyDescent="0.2"/>
  <cols>
    <col min="1" max="1" width="9.33203125" style="1"/>
    <col min="2" max="2" width="17.5" style="1" customWidth="1"/>
    <col min="3" max="3" width="9.1640625" style="1"/>
    <col min="4" max="4" width="10.33203125" style="1" customWidth="1"/>
    <col min="5" max="5" width="10.1640625" style="1" bestFit="1" customWidth="1"/>
    <col min="6" max="6" width="9.1640625" style="1"/>
    <col min="7" max="7" width="10.6640625" style="1" customWidth="1"/>
    <col min="8" max="8" width="10.1640625" style="1" bestFit="1" customWidth="1"/>
    <col min="9" max="9" width="10.33203125" style="1" customWidth="1"/>
    <col min="10" max="10" width="10.6640625" style="1" customWidth="1"/>
    <col min="11" max="16384" width="9.33203125" style="1"/>
  </cols>
  <sheetData>
    <row r="1" spans="1:10" ht="15.75" x14ac:dyDescent="0.25">
      <c r="A1" s="2" t="s">
        <v>90</v>
      </c>
    </row>
    <row r="2" spans="1:10" x14ac:dyDescent="0.2">
      <c r="D2" s="39">
        <v>2005</v>
      </c>
      <c r="E2" s="39"/>
      <c r="F2" s="39"/>
      <c r="G2" s="39">
        <v>2000</v>
      </c>
    </row>
    <row r="3" spans="1:10" ht="11.45" customHeight="1" x14ac:dyDescent="0.2">
      <c r="A3" s="195"/>
      <c r="B3" s="196"/>
      <c r="C3" s="515" t="s">
        <v>45</v>
      </c>
      <c r="D3" s="516"/>
      <c r="E3" s="516"/>
      <c r="F3" s="516"/>
      <c r="G3" s="516"/>
      <c r="H3" s="516"/>
      <c r="I3" s="516"/>
      <c r="J3" s="517"/>
    </row>
    <row r="4" spans="1:10" ht="33.75" x14ac:dyDescent="0.2">
      <c r="A4" s="170"/>
      <c r="B4" s="26"/>
      <c r="C4" s="431" t="s">
        <v>83</v>
      </c>
      <c r="D4" s="432">
        <v>2010</v>
      </c>
      <c r="E4" s="439" t="s">
        <v>89</v>
      </c>
      <c r="F4" s="440" t="s">
        <v>46</v>
      </c>
      <c r="G4" s="441" t="s">
        <v>47</v>
      </c>
      <c r="H4" s="442" t="s">
        <v>48</v>
      </c>
      <c r="I4" s="443" t="s">
        <v>49</v>
      </c>
      <c r="J4" s="444" t="s">
        <v>50</v>
      </c>
    </row>
    <row r="5" spans="1:10" ht="13.5" x14ac:dyDescent="0.25">
      <c r="A5" s="172" t="s">
        <v>32</v>
      </c>
      <c r="B5" s="36" t="s">
        <v>5</v>
      </c>
      <c r="C5" s="198">
        <v>18</v>
      </c>
      <c r="D5" s="199">
        <v>718.5</v>
      </c>
      <c r="E5" s="199">
        <v>342.98880962709524</v>
      </c>
      <c r="F5" s="200">
        <v>19</v>
      </c>
      <c r="G5" s="201">
        <v>1531.8</v>
      </c>
      <c r="H5" s="202">
        <v>1984.3</v>
      </c>
      <c r="I5" s="203">
        <v>18</v>
      </c>
      <c r="J5" s="204">
        <v>285</v>
      </c>
    </row>
    <row r="6" spans="1:10" ht="13.5" x14ac:dyDescent="0.25">
      <c r="A6" s="172"/>
      <c r="B6" s="36" t="s">
        <v>6</v>
      </c>
      <c r="C6" s="205">
        <v>19</v>
      </c>
      <c r="D6" s="206">
        <v>662.42105263157896</v>
      </c>
      <c r="E6" s="206">
        <v>334.54036723531812</v>
      </c>
      <c r="F6" s="207">
        <v>9</v>
      </c>
      <c r="G6" s="208">
        <v>1360</v>
      </c>
      <c r="H6" s="209">
        <v>2689.7</v>
      </c>
      <c r="I6" s="210">
        <v>36</v>
      </c>
      <c r="J6" s="211">
        <v>262.38888888888891</v>
      </c>
    </row>
    <row r="7" spans="1:10" ht="13.5" x14ac:dyDescent="0.25">
      <c r="A7" s="172"/>
      <c r="B7" s="36" t="s">
        <v>39</v>
      </c>
      <c r="C7" s="205">
        <v>3</v>
      </c>
      <c r="D7" s="206">
        <v>256.66666666666669</v>
      </c>
      <c r="E7" s="206">
        <v>235.01560231893825</v>
      </c>
      <c r="F7" s="207"/>
      <c r="G7" s="208"/>
      <c r="H7" s="209"/>
      <c r="I7" s="210"/>
      <c r="J7" s="211"/>
    </row>
    <row r="8" spans="1:10" ht="13.5" x14ac:dyDescent="0.25">
      <c r="A8" s="172"/>
      <c r="B8" s="36" t="s">
        <v>40</v>
      </c>
      <c r="C8" s="205">
        <v>22</v>
      </c>
      <c r="D8" s="206">
        <v>679.31818181818187</v>
      </c>
      <c r="E8" s="206">
        <v>682.83598995475415</v>
      </c>
      <c r="F8" s="207"/>
      <c r="G8" s="208"/>
      <c r="H8" s="209"/>
      <c r="I8" s="210"/>
      <c r="J8" s="211"/>
    </row>
    <row r="9" spans="1:10" ht="13.5" x14ac:dyDescent="0.25">
      <c r="A9" s="172"/>
      <c r="B9" s="36" t="s">
        <v>16</v>
      </c>
      <c r="C9" s="205">
        <v>4</v>
      </c>
      <c r="D9" s="206">
        <v>15.75</v>
      </c>
      <c r="E9" s="206">
        <v>16.78044496827582</v>
      </c>
      <c r="F9" s="207">
        <v>8</v>
      </c>
      <c r="G9" s="208">
        <v>248.4</v>
      </c>
      <c r="H9" s="209">
        <v>324.60000000000002</v>
      </c>
      <c r="I9" s="210"/>
      <c r="J9" s="211"/>
    </row>
    <row r="10" spans="1:10" ht="13.5" x14ac:dyDescent="0.25">
      <c r="A10" s="172"/>
      <c r="B10" s="36" t="s">
        <v>8</v>
      </c>
      <c r="C10" s="205">
        <v>28</v>
      </c>
      <c r="D10" s="206">
        <v>495.53571428571428</v>
      </c>
      <c r="E10" s="206">
        <v>485.50428019190122</v>
      </c>
      <c r="F10" s="207">
        <v>41</v>
      </c>
      <c r="G10" s="208">
        <v>447.8</v>
      </c>
      <c r="H10" s="209">
        <v>203.5</v>
      </c>
      <c r="I10" s="210"/>
      <c r="J10" s="211"/>
    </row>
    <row r="11" spans="1:10" ht="13.5" x14ac:dyDescent="0.25">
      <c r="A11" s="172"/>
      <c r="B11" s="36" t="s">
        <v>10</v>
      </c>
      <c r="C11" s="205">
        <v>4</v>
      </c>
      <c r="D11" s="206">
        <v>267.25</v>
      </c>
      <c r="E11" s="206">
        <v>121.88895219283275</v>
      </c>
      <c r="F11" s="207">
        <v>7</v>
      </c>
      <c r="G11" s="208">
        <v>257.10000000000002</v>
      </c>
      <c r="H11" s="209">
        <v>80.099999999999994</v>
      </c>
      <c r="I11" s="210">
        <v>10</v>
      </c>
      <c r="J11" s="211">
        <v>148</v>
      </c>
    </row>
    <row r="12" spans="1:10" ht="13.5" x14ac:dyDescent="0.25">
      <c r="A12" s="172"/>
      <c r="B12" s="36" t="s">
        <v>12</v>
      </c>
      <c r="C12" s="205">
        <v>14</v>
      </c>
      <c r="D12" s="206">
        <v>288.42857142857144</v>
      </c>
      <c r="E12" s="206">
        <v>103.64711898902584</v>
      </c>
      <c r="F12" s="207">
        <v>15</v>
      </c>
      <c r="G12" s="208">
        <v>254.4</v>
      </c>
      <c r="H12" s="209">
        <v>93.5</v>
      </c>
      <c r="I12" s="210"/>
      <c r="J12" s="211"/>
    </row>
    <row r="13" spans="1:10" ht="13.5" x14ac:dyDescent="0.25">
      <c r="A13" s="172"/>
      <c r="B13" s="36" t="s">
        <v>13</v>
      </c>
      <c r="C13" s="205">
        <v>24</v>
      </c>
      <c r="D13" s="206">
        <v>418.875</v>
      </c>
      <c r="E13" s="206">
        <v>233.08224196995172</v>
      </c>
      <c r="F13" s="207">
        <v>21</v>
      </c>
      <c r="G13" s="208">
        <v>726.9</v>
      </c>
      <c r="H13" s="209">
        <v>1459.1</v>
      </c>
      <c r="I13" s="210">
        <v>62</v>
      </c>
      <c r="J13" s="211">
        <v>221.06451612903217</v>
      </c>
    </row>
    <row r="14" spans="1:10" ht="13.5" x14ac:dyDescent="0.25">
      <c r="A14" s="172"/>
      <c r="B14" s="36" t="s">
        <v>14</v>
      </c>
      <c r="C14" s="205">
        <v>8</v>
      </c>
      <c r="D14" s="206">
        <v>820.625</v>
      </c>
      <c r="E14" s="206">
        <v>503.57605114393027</v>
      </c>
      <c r="F14" s="207">
        <v>12</v>
      </c>
      <c r="G14" s="208">
        <v>689.8</v>
      </c>
      <c r="H14" s="209">
        <v>292.8</v>
      </c>
      <c r="I14" s="210">
        <v>75</v>
      </c>
      <c r="J14" s="211">
        <v>364.28</v>
      </c>
    </row>
    <row r="15" spans="1:10" ht="13.5" x14ac:dyDescent="0.25">
      <c r="A15" s="172"/>
      <c r="B15" s="36" t="s">
        <v>41</v>
      </c>
      <c r="C15" s="205">
        <v>0</v>
      </c>
      <c r="D15" s="206">
        <v>0</v>
      </c>
      <c r="E15" s="206">
        <v>0</v>
      </c>
      <c r="F15" s="207"/>
      <c r="G15" s="208"/>
      <c r="H15" s="209"/>
      <c r="I15" s="210"/>
      <c r="J15" s="211"/>
    </row>
    <row r="16" spans="1:10" ht="13.5" x14ac:dyDescent="0.25">
      <c r="A16" s="172"/>
      <c r="B16" s="36" t="s">
        <v>9</v>
      </c>
      <c r="C16" s="205">
        <v>81</v>
      </c>
      <c r="D16" s="206">
        <v>714.08641975308637</v>
      </c>
      <c r="E16" s="206">
        <v>357.06117114336536</v>
      </c>
      <c r="F16" s="207">
        <v>102</v>
      </c>
      <c r="G16" s="208">
        <v>801.3</v>
      </c>
      <c r="H16" s="209">
        <v>875</v>
      </c>
      <c r="I16" s="210">
        <v>94</v>
      </c>
      <c r="J16" s="211">
        <v>607.92553191489355</v>
      </c>
    </row>
    <row r="17" spans="1:10" ht="13.5" x14ac:dyDescent="0.25">
      <c r="A17" s="172"/>
      <c r="B17" s="36" t="s">
        <v>15</v>
      </c>
      <c r="C17" s="205">
        <v>9</v>
      </c>
      <c r="D17" s="206">
        <v>903.44444444444446</v>
      </c>
      <c r="E17" s="206">
        <v>292.79989374618589</v>
      </c>
      <c r="F17" s="207">
        <v>4</v>
      </c>
      <c r="G17" s="208">
        <v>1551</v>
      </c>
      <c r="H17" s="209">
        <v>468.7</v>
      </c>
      <c r="I17" s="210">
        <v>10</v>
      </c>
      <c r="J17" s="211">
        <v>0</v>
      </c>
    </row>
    <row r="18" spans="1:10" ht="13.5" x14ac:dyDescent="0.25">
      <c r="A18" s="172"/>
      <c r="B18" s="36" t="s">
        <v>17</v>
      </c>
      <c r="C18" s="205">
        <v>34</v>
      </c>
      <c r="D18" s="206">
        <v>293.97058823529414</v>
      </c>
      <c r="E18" s="206">
        <v>188.06099676082172</v>
      </c>
      <c r="F18" s="207">
        <v>24</v>
      </c>
      <c r="G18" s="208">
        <v>353.3</v>
      </c>
      <c r="H18" s="209">
        <v>243.2</v>
      </c>
      <c r="I18" s="210">
        <v>68</v>
      </c>
      <c r="J18" s="211">
        <v>236.63235294117644</v>
      </c>
    </row>
    <row r="19" spans="1:10" ht="13.5" x14ac:dyDescent="0.25">
      <c r="A19" s="172"/>
      <c r="B19" s="36" t="s">
        <v>18</v>
      </c>
      <c r="C19" s="205">
        <v>5</v>
      </c>
      <c r="D19" s="206">
        <v>1054</v>
      </c>
      <c r="E19" s="206">
        <v>951.04153431908537</v>
      </c>
      <c r="F19" s="207">
        <v>5</v>
      </c>
      <c r="G19" s="208">
        <v>486.2</v>
      </c>
      <c r="H19" s="209">
        <v>409.7</v>
      </c>
      <c r="I19" s="210"/>
      <c r="J19" s="211"/>
    </row>
    <row r="20" spans="1:10" ht="13.5" x14ac:dyDescent="0.25">
      <c r="A20" s="172"/>
      <c r="B20" s="36" t="s">
        <v>19</v>
      </c>
      <c r="C20" s="205">
        <v>70</v>
      </c>
      <c r="D20" s="206">
        <v>625.75714285714287</v>
      </c>
      <c r="E20" s="206">
        <v>414.71986129680027</v>
      </c>
      <c r="F20" s="207">
        <v>48</v>
      </c>
      <c r="G20" s="208">
        <v>546</v>
      </c>
      <c r="H20" s="209">
        <v>202.7</v>
      </c>
      <c r="I20" s="210"/>
      <c r="J20" s="211"/>
    </row>
    <row r="21" spans="1:10" ht="13.5" x14ac:dyDescent="0.25">
      <c r="A21" s="172"/>
      <c r="B21" s="36" t="s">
        <v>42</v>
      </c>
      <c r="C21" s="205">
        <v>17</v>
      </c>
      <c r="D21" s="206">
        <v>287.94117647058823</v>
      </c>
      <c r="E21" s="206">
        <v>139.62873566544033</v>
      </c>
      <c r="F21" s="207"/>
      <c r="G21" s="208"/>
      <c r="H21" s="209"/>
      <c r="I21" s="210"/>
      <c r="J21" s="211"/>
    </row>
    <row r="22" spans="1:10" ht="13.5" x14ac:dyDescent="0.25">
      <c r="A22" s="172"/>
      <c r="B22" s="36" t="s">
        <v>20</v>
      </c>
      <c r="C22" s="205">
        <v>2</v>
      </c>
      <c r="D22" s="206">
        <v>454.5</v>
      </c>
      <c r="E22" s="206">
        <v>50.204581464244875</v>
      </c>
      <c r="F22" s="207">
        <v>13</v>
      </c>
      <c r="G22" s="208">
        <v>269.8</v>
      </c>
      <c r="H22" s="209">
        <v>176.9</v>
      </c>
      <c r="I22" s="210"/>
      <c r="J22" s="211"/>
    </row>
    <row r="23" spans="1:10" ht="13.5" x14ac:dyDescent="0.25">
      <c r="A23" s="172"/>
      <c r="B23" s="36" t="s">
        <v>26</v>
      </c>
      <c r="C23" s="205">
        <v>5</v>
      </c>
      <c r="D23" s="206">
        <v>491</v>
      </c>
      <c r="E23" s="206">
        <v>279.20154011036544</v>
      </c>
      <c r="F23" s="207">
        <v>3</v>
      </c>
      <c r="G23" s="208">
        <v>526.70000000000005</v>
      </c>
      <c r="H23" s="209">
        <v>316.39999999999998</v>
      </c>
      <c r="I23" s="210"/>
      <c r="J23" s="211"/>
    </row>
    <row r="24" spans="1:10" ht="13.5" x14ac:dyDescent="0.25">
      <c r="A24" s="172"/>
      <c r="B24" s="36" t="s">
        <v>21</v>
      </c>
      <c r="C24" s="205">
        <v>4</v>
      </c>
      <c r="D24" s="206">
        <v>875</v>
      </c>
      <c r="E24" s="206">
        <v>330.40379335998347</v>
      </c>
      <c r="F24" s="207">
        <v>16</v>
      </c>
      <c r="G24" s="208">
        <v>1548.8</v>
      </c>
      <c r="H24" s="209">
        <v>2339.1999999999998</v>
      </c>
      <c r="I24" s="210">
        <v>48</v>
      </c>
      <c r="J24" s="211">
        <v>436.45833333333337</v>
      </c>
    </row>
    <row r="25" spans="1:10" ht="13.5" x14ac:dyDescent="0.25">
      <c r="A25" s="172"/>
      <c r="B25" s="36" t="s">
        <v>22</v>
      </c>
      <c r="C25" s="205">
        <v>1</v>
      </c>
      <c r="D25" s="206">
        <v>327</v>
      </c>
      <c r="E25" s="206">
        <v>0</v>
      </c>
      <c r="F25" s="207">
        <v>3</v>
      </c>
      <c r="G25" s="208">
        <v>225</v>
      </c>
      <c r="H25" s="209">
        <v>43.3</v>
      </c>
      <c r="I25" s="210">
        <v>34</v>
      </c>
      <c r="J25" s="211">
        <v>124.58823529411765</v>
      </c>
    </row>
    <row r="26" spans="1:10" ht="13.5" x14ac:dyDescent="0.25">
      <c r="A26" s="172"/>
      <c r="B26" s="36" t="s">
        <v>23</v>
      </c>
      <c r="C26" s="205">
        <v>17</v>
      </c>
      <c r="D26" s="206">
        <v>469</v>
      </c>
      <c r="E26" s="206">
        <v>186.02318403897939</v>
      </c>
      <c r="F26" s="207">
        <v>35</v>
      </c>
      <c r="G26" s="208">
        <v>532.5</v>
      </c>
      <c r="H26" s="209">
        <v>465.8</v>
      </c>
      <c r="I26" s="210"/>
      <c r="J26" s="211"/>
    </row>
    <row r="27" spans="1:10" ht="13.5" x14ac:dyDescent="0.25">
      <c r="A27" s="172"/>
      <c r="B27" s="36" t="s">
        <v>43</v>
      </c>
      <c r="C27" s="205">
        <v>9</v>
      </c>
      <c r="D27" s="206">
        <v>675.11111111111109</v>
      </c>
      <c r="E27" s="206">
        <v>530.76276349336251</v>
      </c>
      <c r="F27" s="207"/>
      <c r="G27" s="208"/>
      <c r="H27" s="209"/>
      <c r="I27" s="210"/>
      <c r="J27" s="211"/>
    </row>
    <row r="28" spans="1:10" ht="13.5" x14ac:dyDescent="0.25">
      <c r="A28" s="172"/>
      <c r="B28" s="36" t="s">
        <v>44</v>
      </c>
      <c r="C28" s="205">
        <v>4</v>
      </c>
      <c r="D28" s="206">
        <v>660</v>
      </c>
      <c r="E28" s="206">
        <v>1031.9402437479928</v>
      </c>
      <c r="F28" s="207"/>
      <c r="G28" s="208"/>
      <c r="H28" s="209"/>
      <c r="I28" s="210"/>
      <c r="J28" s="211"/>
    </row>
    <row r="29" spans="1:10" ht="13.5" x14ac:dyDescent="0.25">
      <c r="A29" s="172"/>
      <c r="B29" s="36" t="s">
        <v>38</v>
      </c>
      <c r="C29" s="205">
        <v>39</v>
      </c>
      <c r="D29" s="206">
        <v>541.41025641025647</v>
      </c>
      <c r="E29" s="206">
        <v>346.72480502316756</v>
      </c>
      <c r="F29" s="207">
        <v>46</v>
      </c>
      <c r="G29" s="208">
        <v>496</v>
      </c>
      <c r="H29" s="209">
        <v>217.3</v>
      </c>
      <c r="I29" s="210">
        <v>63</v>
      </c>
      <c r="J29" s="211">
        <v>563.17460317460325</v>
      </c>
    </row>
    <row r="30" spans="1:10" ht="13.5" x14ac:dyDescent="0.25">
      <c r="A30" s="172"/>
      <c r="B30" s="36" t="s">
        <v>25</v>
      </c>
      <c r="C30" s="205">
        <v>4</v>
      </c>
      <c r="D30" s="206">
        <v>1150.5</v>
      </c>
      <c r="E30" s="206">
        <v>723.92518029604878</v>
      </c>
      <c r="F30" s="207">
        <v>8</v>
      </c>
      <c r="G30" s="208">
        <v>505.3</v>
      </c>
      <c r="H30" s="209">
        <v>375.6</v>
      </c>
      <c r="I30" s="210">
        <v>25</v>
      </c>
      <c r="J30" s="211">
        <v>20.079999999999998</v>
      </c>
    </row>
    <row r="31" spans="1:10" ht="13.5" x14ac:dyDescent="0.25">
      <c r="A31" s="172"/>
      <c r="B31" s="36" t="s">
        <v>11</v>
      </c>
      <c r="C31" s="205">
        <v>38</v>
      </c>
      <c r="D31" s="206">
        <v>686.42105263157896</v>
      </c>
      <c r="E31" s="206">
        <v>245.5825541364029</v>
      </c>
      <c r="F31" s="207">
        <v>58</v>
      </c>
      <c r="G31" s="208">
        <v>716</v>
      </c>
      <c r="H31" s="209">
        <v>870.4</v>
      </c>
      <c r="I31" s="210">
        <v>64</v>
      </c>
      <c r="J31" s="211">
        <v>454.09375</v>
      </c>
    </row>
    <row r="32" spans="1:10" ht="13.5" x14ac:dyDescent="0.25">
      <c r="A32" s="172"/>
      <c r="B32" s="36" t="s">
        <v>37</v>
      </c>
      <c r="C32" s="205">
        <v>4</v>
      </c>
      <c r="D32" s="206">
        <v>541.25</v>
      </c>
      <c r="E32" s="206">
        <v>772.7912072481156</v>
      </c>
      <c r="F32" s="207"/>
      <c r="G32" s="208"/>
      <c r="H32" s="209"/>
      <c r="I32" s="210">
        <v>26</v>
      </c>
      <c r="J32" s="211">
        <v>148.03846153846155</v>
      </c>
    </row>
    <row r="33" spans="1:10" ht="13.5" x14ac:dyDescent="0.25">
      <c r="A33" s="172"/>
      <c r="B33" s="36" t="s">
        <v>7</v>
      </c>
      <c r="C33" s="205">
        <v>14</v>
      </c>
      <c r="D33" s="206">
        <v>641.78571428571433</v>
      </c>
      <c r="E33" s="206">
        <v>258.60548467365635</v>
      </c>
      <c r="F33" s="207">
        <v>22</v>
      </c>
      <c r="G33" s="208">
        <v>1243.5</v>
      </c>
      <c r="H33" s="209">
        <v>1616.4</v>
      </c>
      <c r="I33" s="210">
        <v>35</v>
      </c>
      <c r="J33" s="211">
        <v>631.77142857142871</v>
      </c>
    </row>
    <row r="34" spans="1:10" ht="13.5" x14ac:dyDescent="0.25">
      <c r="A34" s="172"/>
      <c r="B34" s="36" t="s">
        <v>85</v>
      </c>
      <c r="C34" s="205">
        <v>6</v>
      </c>
      <c r="D34" s="206">
        <v>914.5</v>
      </c>
      <c r="E34" s="206">
        <v>413.97185894695792</v>
      </c>
      <c r="F34" s="207">
        <v>6</v>
      </c>
      <c r="G34" s="208">
        <v>603.29999999999995</v>
      </c>
      <c r="H34" s="209">
        <v>365.6</v>
      </c>
      <c r="I34" s="210">
        <v>80</v>
      </c>
      <c r="J34" s="211">
        <v>359.375</v>
      </c>
    </row>
    <row r="35" spans="1:10" ht="13.5" x14ac:dyDescent="0.25">
      <c r="A35" s="172"/>
      <c r="B35" s="133"/>
      <c r="C35" s="205"/>
      <c r="D35" s="206"/>
      <c r="E35" s="206"/>
      <c r="F35" s="207"/>
      <c r="G35" s="208"/>
      <c r="H35" s="209"/>
      <c r="I35" s="210"/>
      <c r="J35" s="211"/>
    </row>
    <row r="36" spans="1:10" ht="13.5" x14ac:dyDescent="0.25">
      <c r="A36" s="175"/>
      <c r="B36" s="197" t="s">
        <v>3</v>
      </c>
      <c r="C36" s="212">
        <f>SUM(C5:C35)</f>
        <v>507</v>
      </c>
      <c r="D36" s="213">
        <f>AVERAGE(D5:D34)</f>
        <v>564.33493643433087</v>
      </c>
      <c r="E36" s="214"/>
      <c r="F36" s="215">
        <v>525</v>
      </c>
      <c r="G36" s="216">
        <v>694.2</v>
      </c>
      <c r="H36" s="217">
        <v>983.6</v>
      </c>
      <c r="I36" s="218">
        <v>748</v>
      </c>
      <c r="J36" s="219">
        <v>367.9946524064174</v>
      </c>
    </row>
  </sheetData>
  <mergeCells count="1">
    <mergeCell ref="C3:J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activeCell="C32" sqref="C32"/>
    </sheetView>
  </sheetViews>
  <sheetFormatPr defaultRowHeight="11.25" x14ac:dyDescent="0.2"/>
  <cols>
    <col min="2" max="2" width="17.5" customWidth="1"/>
    <col min="4" max="4" width="10.33203125" customWidth="1"/>
    <col min="5" max="5" width="10.1640625" bestFit="1" customWidth="1"/>
    <col min="7" max="7" width="10.6640625" customWidth="1"/>
    <col min="8" max="8" width="10.1640625" bestFit="1" customWidth="1"/>
    <col min="9" max="9" width="10.33203125" customWidth="1"/>
    <col min="10" max="10" width="10.6640625" customWidth="1"/>
  </cols>
  <sheetData>
    <row r="1" spans="1:10" s="1" customFormat="1" ht="15.75" x14ac:dyDescent="0.25">
      <c r="A1" s="2" t="s">
        <v>86</v>
      </c>
    </row>
    <row r="2" spans="1:10" s="1" customFormat="1" ht="12" x14ac:dyDescent="0.2">
      <c r="D2" s="39">
        <v>2005</v>
      </c>
      <c r="E2" s="39"/>
      <c r="F2" s="39"/>
      <c r="G2" s="39">
        <v>2000</v>
      </c>
    </row>
    <row r="3" spans="1:10" s="1" customFormat="1" ht="11.45" customHeight="1" x14ac:dyDescent="0.2">
      <c r="A3" s="195"/>
      <c r="B3" s="196"/>
      <c r="C3" s="518" t="s">
        <v>51</v>
      </c>
      <c r="D3" s="519"/>
      <c r="E3" s="519"/>
      <c r="F3" s="519"/>
      <c r="G3" s="519"/>
      <c r="H3" s="519"/>
      <c r="I3" s="519"/>
      <c r="J3" s="520"/>
    </row>
    <row r="4" spans="1:10" s="1" customFormat="1" ht="33" customHeight="1" x14ac:dyDescent="0.2">
      <c r="A4" s="170"/>
      <c r="B4" s="26"/>
      <c r="C4" s="431" t="s">
        <v>88</v>
      </c>
      <c r="D4" s="432" t="s">
        <v>87</v>
      </c>
      <c r="E4" s="433" t="s">
        <v>89</v>
      </c>
      <c r="F4" s="434" t="s">
        <v>46</v>
      </c>
      <c r="G4" s="435" t="s">
        <v>47</v>
      </c>
      <c r="H4" s="436" t="s">
        <v>48</v>
      </c>
      <c r="I4" s="437" t="s">
        <v>49</v>
      </c>
      <c r="J4" s="438" t="s">
        <v>50</v>
      </c>
    </row>
    <row r="5" spans="1:10" s="1" customFormat="1" ht="13.15" customHeight="1" x14ac:dyDescent="0.25">
      <c r="A5" s="172" t="s">
        <v>32</v>
      </c>
      <c r="B5" s="36" t="s">
        <v>5</v>
      </c>
      <c r="C5" s="198">
        <v>27</v>
      </c>
      <c r="D5" s="199">
        <v>1687.8148148148148</v>
      </c>
      <c r="E5" s="199">
        <v>590.09210734994178</v>
      </c>
      <c r="F5" s="200">
        <v>25</v>
      </c>
      <c r="G5" s="201">
        <v>1806.9</v>
      </c>
      <c r="H5" s="202">
        <v>1044.9000000000001</v>
      </c>
      <c r="I5" s="203">
        <v>18</v>
      </c>
      <c r="J5" s="204">
        <v>953.38888888888891</v>
      </c>
    </row>
    <row r="6" spans="1:10" s="1" customFormat="1" ht="13.15" customHeight="1" x14ac:dyDescent="0.25">
      <c r="A6" s="172"/>
      <c r="B6" s="36" t="s">
        <v>6</v>
      </c>
      <c r="C6" s="205">
        <v>19</v>
      </c>
      <c r="D6" s="206">
        <v>1203.9473684210527</v>
      </c>
      <c r="E6" s="206">
        <v>555.52622437191235</v>
      </c>
      <c r="F6" s="207">
        <v>11</v>
      </c>
      <c r="G6" s="208">
        <v>946.8</v>
      </c>
      <c r="H6" s="209">
        <v>530.9</v>
      </c>
      <c r="I6" s="210">
        <v>36</v>
      </c>
      <c r="J6" s="211">
        <v>493.72222222222229</v>
      </c>
    </row>
    <row r="7" spans="1:10" s="1" customFormat="1" ht="13.15" customHeight="1" x14ac:dyDescent="0.25">
      <c r="A7" s="172"/>
      <c r="B7" s="36" t="s">
        <v>39</v>
      </c>
      <c r="C7" s="205">
        <v>3</v>
      </c>
      <c r="D7" s="206">
        <v>245.66666666666666</v>
      </c>
      <c r="E7" s="206">
        <v>223.53150411817421</v>
      </c>
      <c r="F7" s="207"/>
      <c r="G7" s="208"/>
      <c r="H7" s="209"/>
      <c r="I7" s="210"/>
      <c r="J7" s="211"/>
    </row>
    <row r="8" spans="1:10" s="1" customFormat="1" ht="13.15" customHeight="1" x14ac:dyDescent="0.25">
      <c r="A8" s="172"/>
      <c r="B8" s="36" t="s">
        <v>40</v>
      </c>
      <c r="C8" s="205">
        <v>23</v>
      </c>
      <c r="D8" s="206">
        <v>783.47826086956525</v>
      </c>
      <c r="E8" s="206">
        <v>999.26727107985653</v>
      </c>
      <c r="F8" s="207"/>
      <c r="G8" s="208"/>
      <c r="H8" s="209"/>
      <c r="I8" s="210"/>
      <c r="J8" s="211"/>
    </row>
    <row r="9" spans="1:10" s="1" customFormat="1" ht="13.15" customHeight="1" x14ac:dyDescent="0.25">
      <c r="A9" s="172"/>
      <c r="B9" s="36" t="s">
        <v>16</v>
      </c>
      <c r="C9" s="205">
        <v>4</v>
      </c>
      <c r="D9" s="206">
        <v>1304.25</v>
      </c>
      <c r="E9" s="206">
        <v>1745.076574251113</v>
      </c>
      <c r="F9" s="207">
        <v>6</v>
      </c>
      <c r="G9" s="208">
        <v>625.5</v>
      </c>
      <c r="H9" s="209">
        <v>746.5</v>
      </c>
      <c r="I9" s="210"/>
      <c r="J9" s="211"/>
    </row>
    <row r="10" spans="1:10" s="1" customFormat="1" ht="13.15" customHeight="1" x14ac:dyDescent="0.25">
      <c r="A10" s="172"/>
      <c r="B10" s="36" t="s">
        <v>8</v>
      </c>
      <c r="C10" s="205">
        <v>28</v>
      </c>
      <c r="D10" s="206">
        <v>998.32142857142856</v>
      </c>
      <c r="E10" s="206">
        <v>675.72468936698317</v>
      </c>
      <c r="F10" s="207">
        <v>43</v>
      </c>
      <c r="G10" s="208">
        <v>838.4</v>
      </c>
      <c r="H10" s="209">
        <v>415</v>
      </c>
      <c r="I10" s="210"/>
      <c r="J10" s="211"/>
    </row>
    <row r="11" spans="1:10" s="1" customFormat="1" ht="13.15" customHeight="1" x14ac:dyDescent="0.25">
      <c r="A11" s="172"/>
      <c r="B11" s="36" t="s">
        <v>10</v>
      </c>
      <c r="C11" s="205">
        <v>4</v>
      </c>
      <c r="D11" s="206">
        <v>433.25</v>
      </c>
      <c r="E11" s="206">
        <v>205.31824890479982</v>
      </c>
      <c r="F11" s="207">
        <v>8</v>
      </c>
      <c r="G11" s="208">
        <v>544.4</v>
      </c>
      <c r="H11" s="209">
        <v>197.4</v>
      </c>
      <c r="I11" s="210">
        <v>10</v>
      </c>
      <c r="J11" s="211">
        <v>307.89999999999998</v>
      </c>
    </row>
    <row r="12" spans="1:10" s="1" customFormat="1" ht="13.15" customHeight="1" x14ac:dyDescent="0.25">
      <c r="A12" s="172"/>
      <c r="B12" s="36" t="s">
        <v>12</v>
      </c>
      <c r="C12" s="205">
        <v>10</v>
      </c>
      <c r="D12" s="206">
        <v>468.2</v>
      </c>
      <c r="E12" s="206">
        <v>235.34929124365109</v>
      </c>
      <c r="F12" s="207">
        <v>13</v>
      </c>
      <c r="G12" s="208">
        <v>461.8</v>
      </c>
      <c r="H12" s="209">
        <v>291.5</v>
      </c>
      <c r="I12" s="210"/>
      <c r="J12" s="211"/>
    </row>
    <row r="13" spans="1:10" s="1" customFormat="1" ht="13.15" customHeight="1" x14ac:dyDescent="0.25">
      <c r="A13" s="172"/>
      <c r="B13" s="36" t="s">
        <v>13</v>
      </c>
      <c r="C13" s="205">
        <v>31</v>
      </c>
      <c r="D13" s="206">
        <v>946.22580645161293</v>
      </c>
      <c r="E13" s="206">
        <v>672.57052714083045</v>
      </c>
      <c r="F13" s="207">
        <v>26</v>
      </c>
      <c r="G13" s="208">
        <v>829.8</v>
      </c>
      <c r="H13" s="209">
        <v>552.70000000000005</v>
      </c>
      <c r="I13" s="210">
        <v>62</v>
      </c>
      <c r="J13" s="211">
        <v>465.95161290322562</v>
      </c>
    </row>
    <row r="14" spans="1:10" s="1" customFormat="1" ht="13.15" customHeight="1" x14ac:dyDescent="0.25">
      <c r="A14" s="172"/>
      <c r="B14" s="36" t="s">
        <v>14</v>
      </c>
      <c r="C14" s="205">
        <v>14</v>
      </c>
      <c r="D14" s="206">
        <v>1363.5714285714287</v>
      </c>
      <c r="E14" s="206">
        <v>796.68666886778544</v>
      </c>
      <c r="F14" s="207">
        <v>18</v>
      </c>
      <c r="G14" s="208">
        <v>1064.2</v>
      </c>
      <c r="H14" s="209">
        <v>444.3</v>
      </c>
      <c r="I14" s="210">
        <v>75</v>
      </c>
      <c r="J14" s="211">
        <v>783.1733333333334</v>
      </c>
    </row>
    <row r="15" spans="1:10" s="1" customFormat="1" ht="13.15" customHeight="1" x14ac:dyDescent="0.25">
      <c r="A15" s="172"/>
      <c r="B15" s="36" t="s">
        <v>41</v>
      </c>
      <c r="C15" s="205">
        <v>0</v>
      </c>
      <c r="D15" s="206">
        <v>0</v>
      </c>
      <c r="E15" s="206">
        <v>0</v>
      </c>
      <c r="F15" s="207"/>
      <c r="G15" s="208"/>
      <c r="H15" s="209"/>
      <c r="I15" s="210"/>
      <c r="J15" s="211"/>
    </row>
    <row r="16" spans="1:10" s="1" customFormat="1" ht="13.15" customHeight="1" x14ac:dyDescent="0.25">
      <c r="A16" s="172"/>
      <c r="B16" s="36" t="s">
        <v>9</v>
      </c>
      <c r="C16" s="205">
        <v>89</v>
      </c>
      <c r="D16" s="206">
        <v>1350.4269662921349</v>
      </c>
      <c r="E16" s="206">
        <v>464.22523157212379</v>
      </c>
      <c r="F16" s="207">
        <v>109</v>
      </c>
      <c r="G16" s="208">
        <v>1309.7</v>
      </c>
      <c r="H16" s="209">
        <v>590.4</v>
      </c>
      <c r="I16" s="210">
        <v>94</v>
      </c>
      <c r="J16" s="211">
        <v>1151.1702127659573</v>
      </c>
    </row>
    <row r="17" spans="1:10" s="1" customFormat="1" ht="13.15" customHeight="1" x14ac:dyDescent="0.25">
      <c r="A17" s="172"/>
      <c r="B17" s="36" t="s">
        <v>15</v>
      </c>
      <c r="C17" s="205">
        <v>9</v>
      </c>
      <c r="D17" s="206">
        <v>1413.6666666666667</v>
      </c>
      <c r="E17" s="206">
        <v>599.90249207683746</v>
      </c>
      <c r="F17" s="207">
        <v>4</v>
      </c>
      <c r="G17" s="208">
        <v>1465</v>
      </c>
      <c r="H17" s="209">
        <v>1021.6</v>
      </c>
      <c r="I17" s="210">
        <v>10</v>
      </c>
      <c r="J17" s="211">
        <v>0</v>
      </c>
    </row>
    <row r="18" spans="1:10" s="1" customFormat="1" ht="13.15" customHeight="1" x14ac:dyDescent="0.25">
      <c r="A18" s="172"/>
      <c r="B18" s="36" t="s">
        <v>17</v>
      </c>
      <c r="C18" s="205">
        <v>33</v>
      </c>
      <c r="D18" s="206">
        <v>611.5454545454545</v>
      </c>
      <c r="E18" s="206">
        <v>648.59203717114667</v>
      </c>
      <c r="F18" s="207">
        <v>23</v>
      </c>
      <c r="G18" s="208">
        <v>622.1</v>
      </c>
      <c r="H18" s="209">
        <v>489.1</v>
      </c>
      <c r="I18" s="210">
        <v>68</v>
      </c>
      <c r="J18" s="211">
        <v>387.72058823529426</v>
      </c>
    </row>
    <row r="19" spans="1:10" s="1" customFormat="1" ht="13.15" customHeight="1" x14ac:dyDescent="0.25">
      <c r="A19" s="172"/>
      <c r="B19" s="36" t="s">
        <v>18</v>
      </c>
      <c r="C19" s="205">
        <v>6</v>
      </c>
      <c r="D19" s="206">
        <v>1590</v>
      </c>
      <c r="E19" s="206">
        <v>1499.2664873197159</v>
      </c>
      <c r="F19" s="207">
        <v>4</v>
      </c>
      <c r="G19" s="208">
        <v>1215.8</v>
      </c>
      <c r="H19" s="209">
        <v>1033.5</v>
      </c>
      <c r="I19" s="210"/>
      <c r="J19" s="211"/>
    </row>
    <row r="20" spans="1:10" s="1" customFormat="1" ht="13.15" customHeight="1" x14ac:dyDescent="0.25">
      <c r="A20" s="172"/>
      <c r="B20" s="36" t="s">
        <v>19</v>
      </c>
      <c r="C20" s="205">
        <v>73</v>
      </c>
      <c r="D20" s="206">
        <v>902.20547945205476</v>
      </c>
      <c r="E20" s="206">
        <v>436.4807479178113</v>
      </c>
      <c r="F20" s="207">
        <v>43</v>
      </c>
      <c r="G20" s="208">
        <v>870.2</v>
      </c>
      <c r="H20" s="209">
        <v>398.3</v>
      </c>
      <c r="I20" s="210"/>
      <c r="J20" s="211"/>
    </row>
    <row r="21" spans="1:10" s="1" customFormat="1" ht="13.15" customHeight="1" x14ac:dyDescent="0.25">
      <c r="A21" s="172"/>
      <c r="B21" s="36" t="s">
        <v>42</v>
      </c>
      <c r="C21" s="205">
        <v>22</v>
      </c>
      <c r="D21" s="206">
        <v>663.27272727272725</v>
      </c>
      <c r="E21" s="206">
        <v>560.82967296490472</v>
      </c>
      <c r="F21" s="207"/>
      <c r="G21" s="208"/>
      <c r="H21" s="209"/>
      <c r="I21" s="210"/>
      <c r="J21" s="211"/>
    </row>
    <row r="22" spans="1:10" s="1" customFormat="1" ht="13.15" customHeight="1" x14ac:dyDescent="0.25">
      <c r="A22" s="172"/>
      <c r="B22" s="36" t="s">
        <v>20</v>
      </c>
      <c r="C22" s="205">
        <v>2</v>
      </c>
      <c r="D22" s="206">
        <v>673.5</v>
      </c>
      <c r="E22" s="206">
        <v>4.9497474683058327</v>
      </c>
      <c r="F22" s="207">
        <v>12</v>
      </c>
      <c r="G22" s="208">
        <v>448.2</v>
      </c>
      <c r="H22" s="209">
        <v>423.7</v>
      </c>
      <c r="I22" s="210"/>
      <c r="J22" s="211"/>
    </row>
    <row r="23" spans="1:10" s="1" customFormat="1" ht="13.15" customHeight="1" x14ac:dyDescent="0.25">
      <c r="A23" s="172"/>
      <c r="B23" s="36" t="s">
        <v>26</v>
      </c>
      <c r="C23" s="205">
        <v>4</v>
      </c>
      <c r="D23" s="206">
        <v>1127.25</v>
      </c>
      <c r="E23" s="206">
        <v>89.945817023361343</v>
      </c>
      <c r="F23" s="207">
        <v>4</v>
      </c>
      <c r="G23" s="208">
        <v>855</v>
      </c>
      <c r="H23" s="209">
        <v>441.3</v>
      </c>
      <c r="I23" s="210"/>
      <c r="J23" s="211"/>
    </row>
    <row r="24" spans="1:10" s="1" customFormat="1" ht="13.15" customHeight="1" x14ac:dyDescent="0.25">
      <c r="A24" s="172"/>
      <c r="B24" s="36" t="s">
        <v>21</v>
      </c>
      <c r="C24" s="205">
        <v>4</v>
      </c>
      <c r="D24" s="206">
        <v>1587.5</v>
      </c>
      <c r="E24" s="206">
        <v>936.63849305197073</v>
      </c>
      <c r="F24" s="207">
        <v>15</v>
      </c>
      <c r="G24" s="208">
        <v>1351.7</v>
      </c>
      <c r="H24" s="209">
        <v>477.5</v>
      </c>
      <c r="I24" s="210">
        <v>48</v>
      </c>
      <c r="J24" s="211">
        <v>925.20833333333348</v>
      </c>
    </row>
    <row r="25" spans="1:10" s="1" customFormat="1" ht="13.15" customHeight="1" x14ac:dyDescent="0.25">
      <c r="A25" s="172"/>
      <c r="B25" s="36" t="s">
        <v>22</v>
      </c>
      <c r="C25" s="205">
        <v>1</v>
      </c>
      <c r="D25" s="206">
        <v>400</v>
      </c>
      <c r="E25" s="206">
        <v>0</v>
      </c>
      <c r="F25" s="207">
        <v>3</v>
      </c>
      <c r="G25" s="208">
        <v>290</v>
      </c>
      <c r="H25" s="209">
        <v>63.6</v>
      </c>
      <c r="I25" s="210">
        <v>34</v>
      </c>
      <c r="J25" s="211">
        <v>337</v>
      </c>
    </row>
    <row r="26" spans="1:10" s="1" customFormat="1" ht="13.15" customHeight="1" x14ac:dyDescent="0.25">
      <c r="A26" s="172"/>
      <c r="B26" s="36" t="s">
        <v>23</v>
      </c>
      <c r="C26" s="205">
        <v>19</v>
      </c>
      <c r="D26" s="206">
        <v>843.10526315789468</v>
      </c>
      <c r="E26" s="206">
        <v>396.94120677680581</v>
      </c>
      <c r="F26" s="207">
        <v>36</v>
      </c>
      <c r="G26" s="208">
        <v>1025.2</v>
      </c>
      <c r="H26" s="209">
        <v>822</v>
      </c>
      <c r="I26" s="210"/>
      <c r="J26" s="211"/>
    </row>
    <row r="27" spans="1:10" s="1" customFormat="1" ht="13.15" customHeight="1" x14ac:dyDescent="0.25">
      <c r="A27" s="172"/>
      <c r="B27" s="36" t="s">
        <v>43</v>
      </c>
      <c r="C27" s="205">
        <v>10</v>
      </c>
      <c r="D27" s="206">
        <v>1287.5</v>
      </c>
      <c r="E27" s="206">
        <v>961.13639337331654</v>
      </c>
      <c r="F27" s="207"/>
      <c r="G27" s="208"/>
      <c r="H27" s="209"/>
      <c r="I27" s="210"/>
      <c r="J27" s="211"/>
    </row>
    <row r="28" spans="1:10" s="1" customFormat="1" ht="13.15" customHeight="1" x14ac:dyDescent="0.25">
      <c r="A28" s="172"/>
      <c r="B28" s="36" t="s">
        <v>44</v>
      </c>
      <c r="C28" s="205">
        <v>5</v>
      </c>
      <c r="D28" s="206">
        <v>986.2</v>
      </c>
      <c r="E28" s="206">
        <v>1460.3106518819891</v>
      </c>
      <c r="F28" s="207"/>
      <c r="G28" s="208"/>
      <c r="H28" s="209"/>
      <c r="I28" s="210"/>
      <c r="J28" s="211"/>
    </row>
    <row r="29" spans="1:10" s="1" customFormat="1" ht="13.15" customHeight="1" x14ac:dyDescent="0.25">
      <c r="A29" s="172"/>
      <c r="B29" s="36" t="s">
        <v>38</v>
      </c>
      <c r="C29" s="205">
        <v>38</v>
      </c>
      <c r="D29" s="206">
        <v>795.36842105263156</v>
      </c>
      <c r="E29" s="206">
        <v>361.9662087448429</v>
      </c>
      <c r="F29" s="207">
        <v>50</v>
      </c>
      <c r="G29" s="208">
        <v>914.9</v>
      </c>
      <c r="H29" s="209">
        <v>740.2</v>
      </c>
      <c r="I29" s="210">
        <v>63</v>
      </c>
      <c r="J29" s="211">
        <v>990.01587301587278</v>
      </c>
    </row>
    <row r="30" spans="1:10" s="1" customFormat="1" ht="13.15" customHeight="1" x14ac:dyDescent="0.25">
      <c r="A30" s="172"/>
      <c r="B30" s="36" t="s">
        <v>25</v>
      </c>
      <c r="C30" s="205">
        <v>5</v>
      </c>
      <c r="D30" s="206">
        <v>1747.4</v>
      </c>
      <c r="E30" s="206">
        <v>1512.6033187851995</v>
      </c>
      <c r="F30" s="207">
        <v>9</v>
      </c>
      <c r="G30" s="208">
        <v>1171.0999999999999</v>
      </c>
      <c r="H30" s="209">
        <v>907.8</v>
      </c>
      <c r="I30" s="210">
        <v>25</v>
      </c>
      <c r="J30" s="211">
        <v>301.83999999999997</v>
      </c>
    </row>
    <row r="31" spans="1:10" s="1" customFormat="1" ht="13.15" customHeight="1" x14ac:dyDescent="0.25">
      <c r="A31" s="172"/>
      <c r="B31" s="36" t="s">
        <v>11</v>
      </c>
      <c r="C31" s="205">
        <v>40</v>
      </c>
      <c r="D31" s="206">
        <v>1293.675</v>
      </c>
      <c r="E31" s="206">
        <v>371.71731660165955</v>
      </c>
      <c r="F31" s="207">
        <v>56</v>
      </c>
      <c r="G31" s="208">
        <v>996.8</v>
      </c>
      <c r="H31" s="209">
        <v>364</v>
      </c>
      <c r="I31" s="210">
        <v>64</v>
      </c>
      <c r="J31" s="211">
        <v>714.65624999999989</v>
      </c>
    </row>
    <row r="32" spans="1:10" s="1" customFormat="1" ht="13.15" customHeight="1" x14ac:dyDescent="0.25">
      <c r="A32" s="172"/>
      <c r="B32" s="36" t="s">
        <v>37</v>
      </c>
      <c r="C32" s="205">
        <v>4</v>
      </c>
      <c r="D32" s="206">
        <v>1585.75</v>
      </c>
      <c r="E32" s="206">
        <v>2614.2173302921851</v>
      </c>
      <c r="F32" s="207"/>
      <c r="G32" s="208"/>
      <c r="H32" s="209"/>
      <c r="I32" s="210">
        <v>26</v>
      </c>
      <c r="J32" s="211">
        <v>334.92307692307691</v>
      </c>
    </row>
    <row r="33" spans="1:10" s="1" customFormat="1" ht="13.15" customHeight="1" x14ac:dyDescent="0.25">
      <c r="A33" s="172"/>
      <c r="B33" s="36" t="s">
        <v>7</v>
      </c>
      <c r="C33" s="205">
        <v>16</v>
      </c>
      <c r="D33" s="206">
        <v>1379.0625</v>
      </c>
      <c r="E33" s="206">
        <v>627.31188083228051</v>
      </c>
      <c r="F33" s="207">
        <v>23</v>
      </c>
      <c r="G33" s="208">
        <v>1140.5</v>
      </c>
      <c r="H33" s="209">
        <v>315.8</v>
      </c>
      <c r="I33" s="210">
        <v>35</v>
      </c>
      <c r="J33" s="211">
        <v>1028.7714285714289</v>
      </c>
    </row>
    <row r="34" spans="1:10" s="1" customFormat="1" ht="13.15" customHeight="1" x14ac:dyDescent="0.25">
      <c r="A34" s="172"/>
      <c r="B34" s="36" t="s">
        <v>85</v>
      </c>
      <c r="C34" s="205">
        <v>8</v>
      </c>
      <c r="D34" s="206">
        <v>1982.25</v>
      </c>
      <c r="E34" s="206">
        <v>1251.8089482253843</v>
      </c>
      <c r="F34" s="207">
        <v>3</v>
      </c>
      <c r="G34" s="208">
        <v>1333.3</v>
      </c>
      <c r="H34" s="209">
        <v>1167.5999999999999</v>
      </c>
      <c r="I34" s="210">
        <v>80</v>
      </c>
      <c r="J34" s="211">
        <v>581.88750000000005</v>
      </c>
    </row>
    <row r="35" spans="1:10" s="1" customFormat="1" ht="13.15" customHeight="1" x14ac:dyDescent="0.25">
      <c r="A35" s="172"/>
      <c r="B35" s="133"/>
      <c r="C35" s="205"/>
      <c r="D35" s="206"/>
      <c r="E35" s="206"/>
      <c r="F35" s="207"/>
      <c r="G35" s="208"/>
      <c r="H35" s="209"/>
      <c r="I35" s="210"/>
      <c r="J35" s="211"/>
    </row>
    <row r="36" spans="1:10" s="1" customFormat="1" ht="13.15" customHeight="1" x14ac:dyDescent="0.25">
      <c r="A36" s="175"/>
      <c r="B36" s="197" t="s">
        <v>3</v>
      </c>
      <c r="C36" s="212">
        <f>SUM(C5:C35)</f>
        <v>551</v>
      </c>
      <c r="D36" s="213">
        <f>AVERAGE(D5:D34)</f>
        <v>1055.1468084268711</v>
      </c>
      <c r="E36" s="214"/>
      <c r="F36" s="215">
        <v>544</v>
      </c>
      <c r="G36" s="216">
        <v>1031</v>
      </c>
      <c r="H36" s="217">
        <v>651.29999999999995</v>
      </c>
      <c r="I36" s="218">
        <v>748</v>
      </c>
      <c r="J36" s="219">
        <v>699.20454545454447</v>
      </c>
    </row>
    <row r="37" spans="1:10" s="1" customFormat="1" ht="12" x14ac:dyDescent="0.2">
      <c r="G37"/>
    </row>
  </sheetData>
  <mergeCells count="1">
    <mergeCell ref="C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1"/>
  <sheetViews>
    <sheetView zoomScale="60" zoomScaleNormal="60" workbookViewId="0">
      <selection activeCell="C7" sqref="C7"/>
    </sheetView>
  </sheetViews>
  <sheetFormatPr defaultColWidth="9.33203125" defaultRowHeight="12" x14ac:dyDescent="0.2"/>
  <cols>
    <col min="1" max="1" width="9.33203125" style="40"/>
    <col min="2" max="2" width="16.1640625" style="40" customWidth="1"/>
    <col min="3" max="17" width="11.5" style="40"/>
    <col min="18" max="16384" width="9.33203125" style="40"/>
  </cols>
  <sheetData>
    <row r="1" spans="1:18" ht="15.75" x14ac:dyDescent="0.25">
      <c r="A1" s="2" t="s">
        <v>52</v>
      </c>
    </row>
    <row r="3" spans="1:18" x14ac:dyDescent="0.2">
      <c r="A3" s="40">
        <v>2010</v>
      </c>
      <c r="F3" s="41" t="s">
        <v>53</v>
      </c>
      <c r="G3" s="41"/>
      <c r="H3" s="41"/>
      <c r="I3" s="41"/>
      <c r="J3" s="41" t="s">
        <v>54</v>
      </c>
      <c r="K3" s="41"/>
      <c r="L3" s="41"/>
      <c r="M3" s="41"/>
      <c r="N3" s="41" t="s">
        <v>55</v>
      </c>
      <c r="O3" s="41"/>
    </row>
    <row r="4" spans="1:18" ht="13.15" customHeight="1" x14ac:dyDescent="0.2">
      <c r="A4" s="462" t="s">
        <v>0</v>
      </c>
      <c r="B4" s="463" t="s">
        <v>0</v>
      </c>
      <c r="C4" s="521" t="s">
        <v>56</v>
      </c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3"/>
    </row>
    <row r="5" spans="1:18" ht="13.15" customHeight="1" x14ac:dyDescent="0.2">
      <c r="A5" s="464"/>
      <c r="B5" s="465"/>
      <c r="C5" s="524" t="s">
        <v>53</v>
      </c>
      <c r="D5" s="525"/>
      <c r="E5" s="525"/>
      <c r="F5" s="525"/>
      <c r="G5" s="524" t="s">
        <v>54</v>
      </c>
      <c r="H5" s="525"/>
      <c r="I5" s="525"/>
      <c r="J5" s="525"/>
      <c r="K5" s="524" t="s">
        <v>55</v>
      </c>
      <c r="L5" s="525"/>
      <c r="M5" s="525"/>
      <c r="N5" s="525"/>
      <c r="O5" s="524" t="s">
        <v>3</v>
      </c>
      <c r="P5" s="525"/>
      <c r="Q5" s="525"/>
      <c r="R5" s="526"/>
    </row>
    <row r="6" spans="1:18" ht="13.15" customHeight="1" x14ac:dyDescent="0.2">
      <c r="A6" s="464"/>
      <c r="B6" s="466"/>
      <c r="C6" s="467" t="s">
        <v>4</v>
      </c>
      <c r="D6" s="467" t="s">
        <v>29</v>
      </c>
      <c r="E6" s="467" t="s">
        <v>30</v>
      </c>
      <c r="F6" s="467" t="s">
        <v>31</v>
      </c>
      <c r="G6" s="467" t="s">
        <v>4</v>
      </c>
      <c r="H6" s="467" t="s">
        <v>29</v>
      </c>
      <c r="I6" s="467" t="s">
        <v>30</v>
      </c>
      <c r="J6" s="467" t="s">
        <v>31</v>
      </c>
      <c r="K6" s="467" t="s">
        <v>4</v>
      </c>
      <c r="L6" s="467" t="s">
        <v>29</v>
      </c>
      <c r="M6" s="467" t="s">
        <v>30</v>
      </c>
      <c r="N6" s="467" t="s">
        <v>31</v>
      </c>
      <c r="O6" s="467" t="s">
        <v>4</v>
      </c>
      <c r="P6" s="467" t="s">
        <v>29</v>
      </c>
      <c r="Q6" s="467" t="s">
        <v>30</v>
      </c>
      <c r="R6" s="468" t="s">
        <v>31</v>
      </c>
    </row>
    <row r="7" spans="1:18" ht="13.15" customHeight="1" x14ac:dyDescent="0.2">
      <c r="A7" s="469" t="s">
        <v>32</v>
      </c>
      <c r="B7" s="470" t="s">
        <v>5</v>
      </c>
      <c r="C7" s="471">
        <v>30</v>
      </c>
      <c r="D7" s="472">
        <f>IF($O7=0,0,C7/$O7)</f>
        <v>0.9375</v>
      </c>
      <c r="E7" s="144">
        <f>C7/C$38</f>
        <v>5.3380782918149468E-2</v>
      </c>
      <c r="F7" s="146">
        <f>C7/$O$38</f>
        <v>4.0160642570281124E-2</v>
      </c>
      <c r="G7" s="471">
        <v>1</v>
      </c>
      <c r="H7" s="472">
        <f t="shared" ref="H7:H38" si="0">IF($O7=0,0,G7/$O7)</f>
        <v>3.125E-2</v>
      </c>
      <c r="I7" s="144">
        <f>G7/G$38</f>
        <v>9.8039215686274508E-3</v>
      </c>
      <c r="J7" s="146">
        <f t="shared" ref="J7:J36" si="1">G7/$O$38</f>
        <v>1.3386880856760374E-3</v>
      </c>
      <c r="K7" s="473">
        <v>1</v>
      </c>
      <c r="L7" s="472">
        <f t="shared" ref="L7:L38" si="2">IF($O7=0,0,K7/$O7)</f>
        <v>3.125E-2</v>
      </c>
      <c r="M7" s="144">
        <f t="shared" ref="M7:M36" si="3">K7/K$38</f>
        <v>1.2048192771084338E-2</v>
      </c>
      <c r="N7" s="222">
        <f t="shared" ref="N7:N36" si="4">K7/$O$38</f>
        <v>1.3386880856760374E-3</v>
      </c>
      <c r="O7" s="471">
        <v>32</v>
      </c>
      <c r="P7" s="472">
        <f t="shared" ref="P7:P38" si="5">IF($O7=0,0,O7/$O7)</f>
        <v>1</v>
      </c>
      <c r="Q7" s="144">
        <f t="shared" ref="Q7:Q36" si="6">O7/O$38</f>
        <v>4.2838018741633198E-2</v>
      </c>
      <c r="R7" s="248">
        <f t="shared" ref="R7:R36" si="7">O7/$O$38</f>
        <v>4.2838018741633198E-2</v>
      </c>
    </row>
    <row r="8" spans="1:18" ht="13.15" customHeight="1" x14ac:dyDescent="0.2">
      <c r="A8" s="474"/>
      <c r="B8" s="475" t="s">
        <v>6</v>
      </c>
      <c r="C8" s="476">
        <v>23</v>
      </c>
      <c r="D8" s="477">
        <f t="shared" ref="D8:D38" si="8">IF($O8=0,0,C8/$O8)</f>
        <v>0.65714285714285714</v>
      </c>
      <c r="E8" s="143">
        <f t="shared" ref="E8:E36" si="9">C8/C$38</f>
        <v>4.0925266903914591E-2</v>
      </c>
      <c r="F8" s="149">
        <f t="shared" ref="F8:F36" si="10">C8/$O$38</f>
        <v>3.0789825970548863E-2</v>
      </c>
      <c r="G8" s="476">
        <v>6</v>
      </c>
      <c r="H8" s="477">
        <f t="shared" si="0"/>
        <v>0.17142857142857143</v>
      </c>
      <c r="I8" s="143">
        <f t="shared" ref="I8:I36" si="11">G8/G$38</f>
        <v>5.8823529411764705E-2</v>
      </c>
      <c r="J8" s="149">
        <f t="shared" si="1"/>
        <v>8.0321285140562242E-3</v>
      </c>
      <c r="K8" s="478">
        <v>6</v>
      </c>
      <c r="L8" s="477">
        <f t="shared" si="2"/>
        <v>0.17142857142857143</v>
      </c>
      <c r="M8" s="143">
        <f t="shared" si="3"/>
        <v>7.2289156626506021E-2</v>
      </c>
      <c r="N8" s="225">
        <f t="shared" si="4"/>
        <v>8.0321285140562242E-3</v>
      </c>
      <c r="O8" s="476">
        <v>35</v>
      </c>
      <c r="P8" s="477">
        <f t="shared" si="5"/>
        <v>1</v>
      </c>
      <c r="Q8" s="143">
        <f t="shared" si="6"/>
        <v>4.6854082998661312E-2</v>
      </c>
      <c r="R8" s="250">
        <f t="shared" si="7"/>
        <v>4.6854082998661312E-2</v>
      </c>
    </row>
    <row r="9" spans="1:18" ht="13.15" customHeight="1" x14ac:dyDescent="0.2">
      <c r="A9" s="474"/>
      <c r="B9" s="475" t="s">
        <v>39</v>
      </c>
      <c r="C9" s="476">
        <v>1</v>
      </c>
      <c r="D9" s="477">
        <f t="shared" si="8"/>
        <v>0.25</v>
      </c>
      <c r="E9" s="143">
        <f t="shared" si="9"/>
        <v>1.7793594306049821E-3</v>
      </c>
      <c r="F9" s="149">
        <f t="shared" si="10"/>
        <v>1.3386880856760374E-3</v>
      </c>
      <c r="G9" s="476">
        <v>1</v>
      </c>
      <c r="H9" s="477">
        <f t="shared" si="0"/>
        <v>0.25</v>
      </c>
      <c r="I9" s="143">
        <f t="shared" si="11"/>
        <v>9.8039215686274508E-3</v>
      </c>
      <c r="J9" s="149">
        <f t="shared" si="1"/>
        <v>1.3386880856760374E-3</v>
      </c>
      <c r="K9" s="478">
        <v>2</v>
      </c>
      <c r="L9" s="477">
        <f t="shared" si="2"/>
        <v>0.5</v>
      </c>
      <c r="M9" s="143">
        <f t="shared" si="3"/>
        <v>2.4096385542168676E-2</v>
      </c>
      <c r="N9" s="225">
        <f t="shared" si="4"/>
        <v>2.6773761713520749E-3</v>
      </c>
      <c r="O9" s="476">
        <v>4</v>
      </c>
      <c r="P9" s="477">
        <f t="shared" si="5"/>
        <v>1</v>
      </c>
      <c r="Q9" s="143">
        <f t="shared" si="6"/>
        <v>5.3547523427041497E-3</v>
      </c>
      <c r="R9" s="250">
        <f t="shared" si="7"/>
        <v>5.3547523427041497E-3</v>
      </c>
    </row>
    <row r="10" spans="1:18" ht="13.15" customHeight="1" x14ac:dyDescent="0.2">
      <c r="A10" s="474"/>
      <c r="B10" s="475" t="s">
        <v>40</v>
      </c>
      <c r="C10" s="476">
        <v>20</v>
      </c>
      <c r="D10" s="477">
        <f t="shared" si="8"/>
        <v>0.625</v>
      </c>
      <c r="E10" s="143">
        <f t="shared" si="9"/>
        <v>3.5587188612099648E-2</v>
      </c>
      <c r="F10" s="149">
        <f t="shared" si="10"/>
        <v>2.677376171352075E-2</v>
      </c>
      <c r="G10" s="476">
        <v>4</v>
      </c>
      <c r="H10" s="477">
        <f t="shared" si="0"/>
        <v>0.125</v>
      </c>
      <c r="I10" s="143">
        <f t="shared" si="11"/>
        <v>3.9215686274509803E-2</v>
      </c>
      <c r="J10" s="149">
        <f t="shared" si="1"/>
        <v>5.3547523427041497E-3</v>
      </c>
      <c r="K10" s="478">
        <v>8</v>
      </c>
      <c r="L10" s="477">
        <f t="shared" si="2"/>
        <v>0.25</v>
      </c>
      <c r="M10" s="143">
        <f t="shared" si="3"/>
        <v>9.6385542168674704E-2</v>
      </c>
      <c r="N10" s="225">
        <f t="shared" si="4"/>
        <v>1.0709504685408299E-2</v>
      </c>
      <c r="O10" s="476">
        <v>32</v>
      </c>
      <c r="P10" s="477">
        <f t="shared" si="5"/>
        <v>1</v>
      </c>
      <c r="Q10" s="143">
        <f t="shared" si="6"/>
        <v>4.2838018741633198E-2</v>
      </c>
      <c r="R10" s="250">
        <f t="shared" si="7"/>
        <v>4.2838018741633198E-2</v>
      </c>
    </row>
    <row r="11" spans="1:18" ht="13.15" customHeight="1" x14ac:dyDescent="0.2">
      <c r="A11" s="474"/>
      <c r="B11" s="475" t="s">
        <v>16</v>
      </c>
      <c r="C11" s="476">
        <v>7</v>
      </c>
      <c r="D11" s="477">
        <f t="shared" si="8"/>
        <v>0.7</v>
      </c>
      <c r="E11" s="143">
        <f t="shared" si="9"/>
        <v>1.2455516014234875E-2</v>
      </c>
      <c r="F11" s="149">
        <f t="shared" si="10"/>
        <v>9.3708165997322627E-3</v>
      </c>
      <c r="G11" s="476">
        <v>1</v>
      </c>
      <c r="H11" s="477">
        <f t="shared" si="0"/>
        <v>0.1</v>
      </c>
      <c r="I11" s="143">
        <f t="shared" si="11"/>
        <v>9.8039215686274508E-3</v>
      </c>
      <c r="J11" s="149">
        <f t="shared" si="1"/>
        <v>1.3386880856760374E-3</v>
      </c>
      <c r="K11" s="478">
        <v>2</v>
      </c>
      <c r="L11" s="477">
        <f t="shared" si="2"/>
        <v>0.2</v>
      </c>
      <c r="M11" s="143">
        <f t="shared" si="3"/>
        <v>2.4096385542168676E-2</v>
      </c>
      <c r="N11" s="225">
        <f t="shared" si="4"/>
        <v>2.6773761713520749E-3</v>
      </c>
      <c r="O11" s="476">
        <v>10</v>
      </c>
      <c r="P11" s="477">
        <f t="shared" si="5"/>
        <v>1</v>
      </c>
      <c r="Q11" s="143">
        <f t="shared" si="6"/>
        <v>1.3386880856760375E-2</v>
      </c>
      <c r="R11" s="250">
        <f t="shared" si="7"/>
        <v>1.3386880856760375E-2</v>
      </c>
    </row>
    <row r="12" spans="1:18" ht="13.15" customHeight="1" x14ac:dyDescent="0.2">
      <c r="A12" s="474"/>
      <c r="B12" s="475" t="s">
        <v>8</v>
      </c>
      <c r="C12" s="476">
        <v>33</v>
      </c>
      <c r="D12" s="477">
        <f t="shared" si="8"/>
        <v>0.91666666666666663</v>
      </c>
      <c r="E12" s="143">
        <f t="shared" si="9"/>
        <v>5.8718861209964411E-2</v>
      </c>
      <c r="F12" s="149">
        <f t="shared" si="10"/>
        <v>4.4176706827309238E-2</v>
      </c>
      <c r="G12" s="476">
        <v>2</v>
      </c>
      <c r="H12" s="477">
        <f t="shared" si="0"/>
        <v>5.5555555555555552E-2</v>
      </c>
      <c r="I12" s="143">
        <f t="shared" si="11"/>
        <v>1.9607843137254902E-2</v>
      </c>
      <c r="J12" s="149">
        <f t="shared" si="1"/>
        <v>2.6773761713520749E-3</v>
      </c>
      <c r="K12" s="478">
        <v>1</v>
      </c>
      <c r="L12" s="477">
        <f t="shared" si="2"/>
        <v>2.7777777777777776E-2</v>
      </c>
      <c r="M12" s="143">
        <f t="shared" si="3"/>
        <v>1.2048192771084338E-2</v>
      </c>
      <c r="N12" s="225">
        <f t="shared" si="4"/>
        <v>1.3386880856760374E-3</v>
      </c>
      <c r="O12" s="476">
        <v>36</v>
      </c>
      <c r="P12" s="477">
        <f t="shared" si="5"/>
        <v>1</v>
      </c>
      <c r="Q12" s="143">
        <f t="shared" si="6"/>
        <v>4.8192771084337352E-2</v>
      </c>
      <c r="R12" s="250">
        <f t="shared" si="7"/>
        <v>4.8192771084337352E-2</v>
      </c>
    </row>
    <row r="13" spans="1:18" ht="13.15" customHeight="1" x14ac:dyDescent="0.2">
      <c r="A13" s="474"/>
      <c r="B13" s="475" t="s">
        <v>10</v>
      </c>
      <c r="C13" s="476">
        <v>5</v>
      </c>
      <c r="D13" s="477">
        <f t="shared" si="8"/>
        <v>0.83333333333333337</v>
      </c>
      <c r="E13" s="143">
        <f t="shared" si="9"/>
        <v>8.8967971530249119E-3</v>
      </c>
      <c r="F13" s="149">
        <f t="shared" si="10"/>
        <v>6.6934404283801874E-3</v>
      </c>
      <c r="G13" s="476">
        <v>0</v>
      </c>
      <c r="H13" s="477">
        <f t="shared" si="0"/>
        <v>0</v>
      </c>
      <c r="I13" s="143">
        <f t="shared" si="11"/>
        <v>0</v>
      </c>
      <c r="J13" s="149">
        <f t="shared" si="1"/>
        <v>0</v>
      </c>
      <c r="K13" s="478">
        <v>1</v>
      </c>
      <c r="L13" s="477">
        <f t="shared" si="2"/>
        <v>0.16666666666666666</v>
      </c>
      <c r="M13" s="143">
        <f t="shared" si="3"/>
        <v>1.2048192771084338E-2</v>
      </c>
      <c r="N13" s="225">
        <f t="shared" si="4"/>
        <v>1.3386880856760374E-3</v>
      </c>
      <c r="O13" s="476">
        <v>6</v>
      </c>
      <c r="P13" s="477">
        <f t="shared" si="5"/>
        <v>1</v>
      </c>
      <c r="Q13" s="143">
        <f t="shared" si="6"/>
        <v>8.0321285140562242E-3</v>
      </c>
      <c r="R13" s="250">
        <f t="shared" si="7"/>
        <v>8.0321285140562242E-3</v>
      </c>
    </row>
    <row r="14" spans="1:18" ht="13.15" customHeight="1" x14ac:dyDescent="0.2">
      <c r="A14" s="474"/>
      <c r="B14" s="475" t="s">
        <v>12</v>
      </c>
      <c r="C14" s="476">
        <v>10</v>
      </c>
      <c r="D14" s="477">
        <f t="shared" si="8"/>
        <v>0.66666666666666663</v>
      </c>
      <c r="E14" s="143">
        <f t="shared" si="9"/>
        <v>1.7793594306049824E-2</v>
      </c>
      <c r="F14" s="149">
        <f t="shared" si="10"/>
        <v>1.3386880856760375E-2</v>
      </c>
      <c r="G14" s="476">
        <v>3</v>
      </c>
      <c r="H14" s="477">
        <f t="shared" si="0"/>
        <v>0.2</v>
      </c>
      <c r="I14" s="143">
        <f t="shared" si="11"/>
        <v>2.9411764705882353E-2</v>
      </c>
      <c r="J14" s="149">
        <f t="shared" si="1"/>
        <v>4.0160642570281121E-3</v>
      </c>
      <c r="K14" s="478">
        <v>2</v>
      </c>
      <c r="L14" s="477">
        <f t="shared" si="2"/>
        <v>0.13333333333333333</v>
      </c>
      <c r="M14" s="143">
        <f t="shared" si="3"/>
        <v>2.4096385542168676E-2</v>
      </c>
      <c r="N14" s="225">
        <f t="shared" si="4"/>
        <v>2.6773761713520749E-3</v>
      </c>
      <c r="O14" s="476">
        <v>15</v>
      </c>
      <c r="P14" s="477">
        <f t="shared" si="5"/>
        <v>1</v>
      </c>
      <c r="Q14" s="143">
        <f t="shared" si="6"/>
        <v>2.0080321285140562E-2</v>
      </c>
      <c r="R14" s="250">
        <f t="shared" si="7"/>
        <v>2.0080321285140562E-2</v>
      </c>
    </row>
    <row r="15" spans="1:18" ht="13.15" customHeight="1" x14ac:dyDescent="0.2">
      <c r="A15" s="474"/>
      <c r="B15" s="475" t="s">
        <v>13</v>
      </c>
      <c r="C15" s="476">
        <v>2</v>
      </c>
      <c r="D15" s="477">
        <f t="shared" si="8"/>
        <v>5.4054054054054057E-2</v>
      </c>
      <c r="E15" s="143">
        <f t="shared" si="9"/>
        <v>3.5587188612099642E-3</v>
      </c>
      <c r="F15" s="149">
        <f t="shared" si="10"/>
        <v>2.6773761713520749E-3</v>
      </c>
      <c r="G15" s="476">
        <v>22</v>
      </c>
      <c r="H15" s="477">
        <f t="shared" si="0"/>
        <v>0.59459459459459463</v>
      </c>
      <c r="I15" s="143">
        <f t="shared" si="11"/>
        <v>0.21568627450980393</v>
      </c>
      <c r="J15" s="149">
        <f t="shared" si="1"/>
        <v>2.9451137884872823E-2</v>
      </c>
      <c r="K15" s="478">
        <v>13</v>
      </c>
      <c r="L15" s="477">
        <f t="shared" si="2"/>
        <v>0.35135135135135137</v>
      </c>
      <c r="M15" s="143">
        <f t="shared" si="3"/>
        <v>0.15662650602409639</v>
      </c>
      <c r="N15" s="225">
        <f t="shared" si="4"/>
        <v>1.7402945113788489E-2</v>
      </c>
      <c r="O15" s="476">
        <v>37</v>
      </c>
      <c r="P15" s="477">
        <f t="shared" si="5"/>
        <v>1</v>
      </c>
      <c r="Q15" s="143">
        <f t="shared" si="6"/>
        <v>4.9531459170013385E-2</v>
      </c>
      <c r="R15" s="250">
        <f t="shared" si="7"/>
        <v>4.9531459170013385E-2</v>
      </c>
    </row>
    <row r="16" spans="1:18" ht="13.15" customHeight="1" x14ac:dyDescent="0.2">
      <c r="A16" s="474"/>
      <c r="B16" s="475" t="s">
        <v>14</v>
      </c>
      <c r="C16" s="476">
        <v>15</v>
      </c>
      <c r="D16" s="477">
        <f t="shared" si="8"/>
        <v>0.9375</v>
      </c>
      <c r="E16" s="143">
        <f t="shared" si="9"/>
        <v>2.6690391459074734E-2</v>
      </c>
      <c r="F16" s="149">
        <f t="shared" si="10"/>
        <v>2.0080321285140562E-2</v>
      </c>
      <c r="G16" s="476">
        <v>1</v>
      </c>
      <c r="H16" s="477">
        <f t="shared" si="0"/>
        <v>6.25E-2</v>
      </c>
      <c r="I16" s="143">
        <f t="shared" si="11"/>
        <v>9.8039215686274508E-3</v>
      </c>
      <c r="J16" s="149">
        <f t="shared" si="1"/>
        <v>1.3386880856760374E-3</v>
      </c>
      <c r="K16" s="478">
        <v>0</v>
      </c>
      <c r="L16" s="477">
        <f t="shared" si="2"/>
        <v>0</v>
      </c>
      <c r="M16" s="143">
        <f t="shared" si="3"/>
        <v>0</v>
      </c>
      <c r="N16" s="225">
        <f t="shared" si="4"/>
        <v>0</v>
      </c>
      <c r="O16" s="476">
        <v>16</v>
      </c>
      <c r="P16" s="477">
        <f t="shared" si="5"/>
        <v>1</v>
      </c>
      <c r="Q16" s="143">
        <f t="shared" si="6"/>
        <v>2.1419009370816599E-2</v>
      </c>
      <c r="R16" s="250">
        <f t="shared" si="7"/>
        <v>2.1419009370816599E-2</v>
      </c>
    </row>
    <row r="17" spans="1:18" ht="13.15" customHeight="1" x14ac:dyDescent="0.2">
      <c r="A17" s="474"/>
      <c r="B17" s="475" t="s">
        <v>41</v>
      </c>
      <c r="C17" s="476">
        <v>0</v>
      </c>
      <c r="D17" s="477">
        <f t="shared" si="8"/>
        <v>0</v>
      </c>
      <c r="E17" s="143">
        <f t="shared" si="9"/>
        <v>0</v>
      </c>
      <c r="F17" s="149">
        <f t="shared" si="10"/>
        <v>0</v>
      </c>
      <c r="G17" s="476">
        <v>0</v>
      </c>
      <c r="H17" s="477">
        <f t="shared" si="0"/>
        <v>0</v>
      </c>
      <c r="I17" s="143">
        <f t="shared" si="11"/>
        <v>0</v>
      </c>
      <c r="J17" s="149">
        <f t="shared" si="1"/>
        <v>0</v>
      </c>
      <c r="K17" s="478">
        <v>0</v>
      </c>
      <c r="L17" s="477">
        <f t="shared" si="2"/>
        <v>0</v>
      </c>
      <c r="M17" s="143">
        <f t="shared" si="3"/>
        <v>0</v>
      </c>
      <c r="N17" s="225">
        <f t="shared" si="4"/>
        <v>0</v>
      </c>
      <c r="O17" s="476">
        <v>0</v>
      </c>
      <c r="P17" s="477">
        <f t="shared" si="5"/>
        <v>0</v>
      </c>
      <c r="Q17" s="143">
        <f t="shared" si="6"/>
        <v>0</v>
      </c>
      <c r="R17" s="250">
        <f t="shared" si="7"/>
        <v>0</v>
      </c>
    </row>
    <row r="18" spans="1:18" ht="13.15" customHeight="1" x14ac:dyDescent="0.2">
      <c r="A18" s="474"/>
      <c r="B18" s="475" t="s">
        <v>9</v>
      </c>
      <c r="C18" s="476">
        <v>87</v>
      </c>
      <c r="D18" s="477">
        <f t="shared" si="8"/>
        <v>0.91578947368421049</v>
      </c>
      <c r="E18" s="143">
        <f t="shared" si="9"/>
        <v>0.15480427046263345</v>
      </c>
      <c r="F18" s="149">
        <f t="shared" si="10"/>
        <v>0.11646586345381527</v>
      </c>
      <c r="G18" s="476">
        <v>6</v>
      </c>
      <c r="H18" s="477">
        <f t="shared" si="0"/>
        <v>6.3157894736842107E-2</v>
      </c>
      <c r="I18" s="143">
        <f t="shared" si="11"/>
        <v>5.8823529411764705E-2</v>
      </c>
      <c r="J18" s="149">
        <f t="shared" si="1"/>
        <v>8.0321285140562242E-3</v>
      </c>
      <c r="K18" s="478">
        <v>2</v>
      </c>
      <c r="L18" s="477">
        <f t="shared" si="2"/>
        <v>2.1052631578947368E-2</v>
      </c>
      <c r="M18" s="143">
        <f t="shared" si="3"/>
        <v>2.4096385542168676E-2</v>
      </c>
      <c r="N18" s="225">
        <f t="shared" si="4"/>
        <v>2.6773761713520749E-3</v>
      </c>
      <c r="O18" s="476">
        <v>95</v>
      </c>
      <c r="P18" s="477">
        <f t="shared" si="5"/>
        <v>1</v>
      </c>
      <c r="Q18" s="143">
        <f t="shared" si="6"/>
        <v>0.12717536813922356</v>
      </c>
      <c r="R18" s="250">
        <f t="shared" si="7"/>
        <v>0.12717536813922356</v>
      </c>
    </row>
    <row r="19" spans="1:18" ht="13.15" customHeight="1" x14ac:dyDescent="0.2">
      <c r="A19" s="474"/>
      <c r="B19" s="475" t="s">
        <v>15</v>
      </c>
      <c r="C19" s="476">
        <v>10</v>
      </c>
      <c r="D19" s="477">
        <f t="shared" si="8"/>
        <v>1</v>
      </c>
      <c r="E19" s="143">
        <f t="shared" si="9"/>
        <v>1.7793594306049824E-2</v>
      </c>
      <c r="F19" s="149">
        <f t="shared" si="10"/>
        <v>1.3386880856760375E-2</v>
      </c>
      <c r="G19" s="476">
        <v>0</v>
      </c>
      <c r="H19" s="477">
        <f t="shared" si="0"/>
        <v>0</v>
      </c>
      <c r="I19" s="143">
        <f t="shared" si="11"/>
        <v>0</v>
      </c>
      <c r="J19" s="149">
        <f t="shared" si="1"/>
        <v>0</v>
      </c>
      <c r="K19" s="478">
        <v>0</v>
      </c>
      <c r="L19" s="477">
        <f t="shared" si="2"/>
        <v>0</v>
      </c>
      <c r="M19" s="143">
        <f t="shared" si="3"/>
        <v>0</v>
      </c>
      <c r="N19" s="225">
        <f t="shared" si="4"/>
        <v>0</v>
      </c>
      <c r="O19" s="476">
        <v>10</v>
      </c>
      <c r="P19" s="477">
        <f t="shared" si="5"/>
        <v>1</v>
      </c>
      <c r="Q19" s="143">
        <f t="shared" si="6"/>
        <v>1.3386880856760375E-2</v>
      </c>
      <c r="R19" s="250">
        <f t="shared" si="7"/>
        <v>1.3386880856760375E-2</v>
      </c>
    </row>
    <row r="20" spans="1:18" ht="13.15" customHeight="1" x14ac:dyDescent="0.2">
      <c r="A20" s="474"/>
      <c r="B20" s="475" t="s">
        <v>17</v>
      </c>
      <c r="C20" s="476">
        <v>22</v>
      </c>
      <c r="D20" s="477">
        <f t="shared" si="8"/>
        <v>0.6470588235294118</v>
      </c>
      <c r="E20" s="143">
        <f t="shared" si="9"/>
        <v>3.9145907473309607E-2</v>
      </c>
      <c r="F20" s="149">
        <f t="shared" si="10"/>
        <v>2.9451137884872823E-2</v>
      </c>
      <c r="G20" s="476">
        <v>7</v>
      </c>
      <c r="H20" s="477">
        <f t="shared" si="0"/>
        <v>0.20588235294117646</v>
      </c>
      <c r="I20" s="143">
        <f t="shared" si="11"/>
        <v>6.8627450980392163E-2</v>
      </c>
      <c r="J20" s="149">
        <f t="shared" si="1"/>
        <v>9.3708165997322627E-3</v>
      </c>
      <c r="K20" s="478">
        <v>5</v>
      </c>
      <c r="L20" s="477">
        <f t="shared" si="2"/>
        <v>0.14705882352941177</v>
      </c>
      <c r="M20" s="143">
        <f t="shared" si="3"/>
        <v>6.0240963855421686E-2</v>
      </c>
      <c r="N20" s="225">
        <f t="shared" si="4"/>
        <v>6.6934404283801874E-3</v>
      </c>
      <c r="O20" s="476">
        <v>34</v>
      </c>
      <c r="P20" s="477">
        <f t="shared" si="5"/>
        <v>1</v>
      </c>
      <c r="Q20" s="143">
        <f t="shared" si="6"/>
        <v>4.5515394912985271E-2</v>
      </c>
      <c r="R20" s="250">
        <f t="shared" si="7"/>
        <v>4.5515394912985271E-2</v>
      </c>
    </row>
    <row r="21" spans="1:18" ht="13.15" customHeight="1" x14ac:dyDescent="0.2">
      <c r="A21" s="474"/>
      <c r="B21" s="475" t="s">
        <v>18</v>
      </c>
      <c r="C21" s="476">
        <v>2</v>
      </c>
      <c r="D21" s="477">
        <f t="shared" si="8"/>
        <v>0.18181818181818182</v>
      </c>
      <c r="E21" s="143">
        <f t="shared" si="9"/>
        <v>3.5587188612099642E-3</v>
      </c>
      <c r="F21" s="149">
        <f t="shared" si="10"/>
        <v>2.6773761713520749E-3</v>
      </c>
      <c r="G21" s="476">
        <v>5</v>
      </c>
      <c r="H21" s="477">
        <f t="shared" si="0"/>
        <v>0.45454545454545453</v>
      </c>
      <c r="I21" s="143">
        <f t="shared" si="11"/>
        <v>4.9019607843137254E-2</v>
      </c>
      <c r="J21" s="149">
        <f t="shared" si="1"/>
        <v>6.6934404283801874E-3</v>
      </c>
      <c r="K21" s="478">
        <v>4</v>
      </c>
      <c r="L21" s="477">
        <f t="shared" si="2"/>
        <v>0.36363636363636365</v>
      </c>
      <c r="M21" s="143">
        <f t="shared" si="3"/>
        <v>4.8192771084337352E-2</v>
      </c>
      <c r="N21" s="225">
        <f t="shared" si="4"/>
        <v>5.3547523427041497E-3</v>
      </c>
      <c r="O21" s="476">
        <v>11</v>
      </c>
      <c r="P21" s="477">
        <f t="shared" si="5"/>
        <v>1</v>
      </c>
      <c r="Q21" s="143">
        <f t="shared" si="6"/>
        <v>1.4725568942436412E-2</v>
      </c>
      <c r="R21" s="250">
        <f t="shared" si="7"/>
        <v>1.4725568942436412E-2</v>
      </c>
    </row>
    <row r="22" spans="1:18" ht="13.15" customHeight="1" x14ac:dyDescent="0.2">
      <c r="A22" s="474"/>
      <c r="B22" s="475" t="s">
        <v>19</v>
      </c>
      <c r="C22" s="476">
        <v>106</v>
      </c>
      <c r="D22" s="477">
        <f t="shared" si="8"/>
        <v>0.9464285714285714</v>
      </c>
      <c r="E22" s="143">
        <f t="shared" si="9"/>
        <v>0.18861209964412812</v>
      </c>
      <c r="F22" s="149">
        <f t="shared" si="10"/>
        <v>0.14190093708165996</v>
      </c>
      <c r="G22" s="476">
        <v>5</v>
      </c>
      <c r="H22" s="477">
        <f t="shared" si="0"/>
        <v>4.4642857142857144E-2</v>
      </c>
      <c r="I22" s="143">
        <f t="shared" si="11"/>
        <v>4.9019607843137254E-2</v>
      </c>
      <c r="J22" s="149">
        <f t="shared" si="1"/>
        <v>6.6934404283801874E-3</v>
      </c>
      <c r="K22" s="478">
        <v>1</v>
      </c>
      <c r="L22" s="477">
        <f t="shared" si="2"/>
        <v>8.9285714285714281E-3</v>
      </c>
      <c r="M22" s="143">
        <f t="shared" si="3"/>
        <v>1.2048192771084338E-2</v>
      </c>
      <c r="N22" s="225">
        <f t="shared" si="4"/>
        <v>1.3386880856760374E-3</v>
      </c>
      <c r="O22" s="476">
        <v>112</v>
      </c>
      <c r="P22" s="477">
        <f t="shared" si="5"/>
        <v>1</v>
      </c>
      <c r="Q22" s="143">
        <f t="shared" si="6"/>
        <v>0.1499330655957162</v>
      </c>
      <c r="R22" s="250">
        <f t="shared" si="7"/>
        <v>0.1499330655957162</v>
      </c>
    </row>
    <row r="23" spans="1:18" ht="13.15" customHeight="1" x14ac:dyDescent="0.2">
      <c r="A23" s="474"/>
      <c r="B23" s="475" t="s">
        <v>42</v>
      </c>
      <c r="C23" s="476">
        <v>16</v>
      </c>
      <c r="D23" s="477">
        <f t="shared" si="8"/>
        <v>0.69565217391304346</v>
      </c>
      <c r="E23" s="143">
        <f t="shared" si="9"/>
        <v>2.8469750889679714E-2</v>
      </c>
      <c r="F23" s="149">
        <f t="shared" si="10"/>
        <v>2.1419009370816599E-2</v>
      </c>
      <c r="G23" s="476">
        <v>3</v>
      </c>
      <c r="H23" s="477">
        <f t="shared" si="0"/>
        <v>0.13043478260869565</v>
      </c>
      <c r="I23" s="143">
        <f t="shared" si="11"/>
        <v>2.9411764705882353E-2</v>
      </c>
      <c r="J23" s="149">
        <f t="shared" si="1"/>
        <v>4.0160642570281121E-3</v>
      </c>
      <c r="K23" s="478">
        <v>4</v>
      </c>
      <c r="L23" s="477">
        <f t="shared" si="2"/>
        <v>0.17391304347826086</v>
      </c>
      <c r="M23" s="143">
        <f t="shared" si="3"/>
        <v>4.8192771084337352E-2</v>
      </c>
      <c r="N23" s="225">
        <f t="shared" si="4"/>
        <v>5.3547523427041497E-3</v>
      </c>
      <c r="O23" s="476">
        <v>23</v>
      </c>
      <c r="P23" s="477">
        <f t="shared" si="5"/>
        <v>1</v>
      </c>
      <c r="Q23" s="143">
        <f t="shared" si="6"/>
        <v>3.0789825970548863E-2</v>
      </c>
      <c r="R23" s="250">
        <f t="shared" si="7"/>
        <v>3.0789825970548863E-2</v>
      </c>
    </row>
    <row r="24" spans="1:18" ht="13.15" customHeight="1" x14ac:dyDescent="0.2">
      <c r="A24" s="474"/>
      <c r="B24" s="475" t="s">
        <v>20</v>
      </c>
      <c r="C24" s="476">
        <v>2</v>
      </c>
      <c r="D24" s="477">
        <f t="shared" si="8"/>
        <v>0.66666666666666663</v>
      </c>
      <c r="E24" s="143">
        <f t="shared" si="9"/>
        <v>3.5587188612099642E-3</v>
      </c>
      <c r="F24" s="149">
        <f t="shared" si="10"/>
        <v>2.6773761713520749E-3</v>
      </c>
      <c r="G24" s="476">
        <v>0</v>
      </c>
      <c r="H24" s="477">
        <f t="shared" si="0"/>
        <v>0</v>
      </c>
      <c r="I24" s="143">
        <f t="shared" si="11"/>
        <v>0</v>
      </c>
      <c r="J24" s="149">
        <f t="shared" si="1"/>
        <v>0</v>
      </c>
      <c r="K24" s="478">
        <v>1</v>
      </c>
      <c r="L24" s="477">
        <f t="shared" si="2"/>
        <v>0.33333333333333331</v>
      </c>
      <c r="M24" s="143">
        <f t="shared" si="3"/>
        <v>1.2048192771084338E-2</v>
      </c>
      <c r="N24" s="225">
        <f t="shared" si="4"/>
        <v>1.3386880856760374E-3</v>
      </c>
      <c r="O24" s="476">
        <v>3</v>
      </c>
      <c r="P24" s="477">
        <f t="shared" si="5"/>
        <v>1</v>
      </c>
      <c r="Q24" s="143">
        <f t="shared" si="6"/>
        <v>4.0160642570281121E-3</v>
      </c>
      <c r="R24" s="250">
        <f t="shared" si="7"/>
        <v>4.0160642570281121E-3</v>
      </c>
    </row>
    <row r="25" spans="1:18" ht="13.15" customHeight="1" x14ac:dyDescent="0.2">
      <c r="A25" s="474"/>
      <c r="B25" s="475" t="s">
        <v>84</v>
      </c>
      <c r="C25" s="476">
        <v>3</v>
      </c>
      <c r="D25" s="477">
        <f t="shared" si="8"/>
        <v>0.6</v>
      </c>
      <c r="E25" s="143">
        <f t="shared" si="9"/>
        <v>5.3380782918149468E-3</v>
      </c>
      <c r="F25" s="149">
        <f t="shared" si="10"/>
        <v>4.0160642570281121E-3</v>
      </c>
      <c r="G25" s="476">
        <v>1</v>
      </c>
      <c r="H25" s="477">
        <f t="shared" si="0"/>
        <v>0.2</v>
      </c>
      <c r="I25" s="143">
        <f t="shared" si="11"/>
        <v>9.8039215686274508E-3</v>
      </c>
      <c r="J25" s="149">
        <f t="shared" si="1"/>
        <v>1.3386880856760374E-3</v>
      </c>
      <c r="K25" s="478">
        <v>1</v>
      </c>
      <c r="L25" s="477">
        <f t="shared" si="2"/>
        <v>0.2</v>
      </c>
      <c r="M25" s="143">
        <f t="shared" si="3"/>
        <v>1.2048192771084338E-2</v>
      </c>
      <c r="N25" s="225">
        <f t="shared" si="4"/>
        <v>1.3386880856760374E-3</v>
      </c>
      <c r="O25" s="476">
        <v>5</v>
      </c>
      <c r="P25" s="477">
        <f t="shared" si="5"/>
        <v>1</v>
      </c>
      <c r="Q25" s="143">
        <f t="shared" si="6"/>
        <v>6.6934404283801874E-3</v>
      </c>
      <c r="R25" s="250">
        <f t="shared" si="7"/>
        <v>6.6934404283801874E-3</v>
      </c>
    </row>
    <row r="26" spans="1:18" ht="13.15" customHeight="1" x14ac:dyDescent="0.2">
      <c r="A26" s="474"/>
      <c r="B26" s="475" t="s">
        <v>21</v>
      </c>
      <c r="C26" s="476">
        <v>5</v>
      </c>
      <c r="D26" s="477">
        <f t="shared" si="8"/>
        <v>0.7142857142857143</v>
      </c>
      <c r="E26" s="143">
        <f t="shared" si="9"/>
        <v>8.8967971530249119E-3</v>
      </c>
      <c r="F26" s="149">
        <f t="shared" si="10"/>
        <v>6.6934404283801874E-3</v>
      </c>
      <c r="G26" s="476">
        <v>2</v>
      </c>
      <c r="H26" s="477">
        <f t="shared" si="0"/>
        <v>0.2857142857142857</v>
      </c>
      <c r="I26" s="143">
        <f t="shared" si="11"/>
        <v>1.9607843137254902E-2</v>
      </c>
      <c r="J26" s="149">
        <f t="shared" si="1"/>
        <v>2.6773761713520749E-3</v>
      </c>
      <c r="K26" s="478">
        <v>0</v>
      </c>
      <c r="L26" s="477">
        <f t="shared" si="2"/>
        <v>0</v>
      </c>
      <c r="M26" s="143">
        <f t="shared" si="3"/>
        <v>0</v>
      </c>
      <c r="N26" s="225">
        <f t="shared" si="4"/>
        <v>0</v>
      </c>
      <c r="O26" s="476">
        <v>7</v>
      </c>
      <c r="P26" s="477">
        <f t="shared" si="5"/>
        <v>1</v>
      </c>
      <c r="Q26" s="143">
        <f t="shared" si="6"/>
        <v>9.3708165997322627E-3</v>
      </c>
      <c r="R26" s="250">
        <f t="shared" si="7"/>
        <v>9.3708165997322627E-3</v>
      </c>
    </row>
    <row r="27" spans="1:18" ht="13.15" customHeight="1" x14ac:dyDescent="0.2">
      <c r="A27" s="474"/>
      <c r="B27" s="475" t="s">
        <v>22</v>
      </c>
      <c r="C27" s="476">
        <v>9</v>
      </c>
      <c r="D27" s="477">
        <f t="shared" si="8"/>
        <v>1</v>
      </c>
      <c r="E27" s="143">
        <f t="shared" si="9"/>
        <v>1.601423487544484E-2</v>
      </c>
      <c r="F27" s="149">
        <f t="shared" si="10"/>
        <v>1.2048192771084338E-2</v>
      </c>
      <c r="G27" s="476">
        <v>0</v>
      </c>
      <c r="H27" s="477">
        <f t="shared" si="0"/>
        <v>0</v>
      </c>
      <c r="I27" s="143">
        <f t="shared" si="11"/>
        <v>0</v>
      </c>
      <c r="J27" s="149">
        <f t="shared" si="1"/>
        <v>0</v>
      </c>
      <c r="K27" s="478">
        <v>0</v>
      </c>
      <c r="L27" s="477">
        <f t="shared" si="2"/>
        <v>0</v>
      </c>
      <c r="M27" s="143">
        <f t="shared" si="3"/>
        <v>0</v>
      </c>
      <c r="N27" s="225">
        <f t="shared" si="4"/>
        <v>0</v>
      </c>
      <c r="O27" s="476">
        <v>9</v>
      </c>
      <c r="P27" s="477">
        <f t="shared" si="5"/>
        <v>1</v>
      </c>
      <c r="Q27" s="143">
        <f t="shared" si="6"/>
        <v>1.2048192771084338E-2</v>
      </c>
      <c r="R27" s="250">
        <f t="shared" si="7"/>
        <v>1.2048192771084338E-2</v>
      </c>
    </row>
    <row r="28" spans="1:18" ht="13.15" customHeight="1" x14ac:dyDescent="0.2">
      <c r="A28" s="474"/>
      <c r="B28" s="475" t="s">
        <v>23</v>
      </c>
      <c r="C28" s="476">
        <v>37</v>
      </c>
      <c r="D28" s="477">
        <f t="shared" si="8"/>
        <v>0.90243902439024393</v>
      </c>
      <c r="E28" s="143">
        <f t="shared" si="9"/>
        <v>6.5836298932384338E-2</v>
      </c>
      <c r="F28" s="149">
        <f t="shared" si="10"/>
        <v>4.9531459170013385E-2</v>
      </c>
      <c r="G28" s="476">
        <v>4</v>
      </c>
      <c r="H28" s="477">
        <f t="shared" si="0"/>
        <v>9.7560975609756101E-2</v>
      </c>
      <c r="I28" s="143">
        <f t="shared" si="11"/>
        <v>3.9215686274509803E-2</v>
      </c>
      <c r="J28" s="149">
        <f t="shared" si="1"/>
        <v>5.3547523427041497E-3</v>
      </c>
      <c r="K28" s="478">
        <v>0</v>
      </c>
      <c r="L28" s="477">
        <f t="shared" si="2"/>
        <v>0</v>
      </c>
      <c r="M28" s="143">
        <f t="shared" si="3"/>
        <v>0</v>
      </c>
      <c r="N28" s="225">
        <f t="shared" si="4"/>
        <v>0</v>
      </c>
      <c r="O28" s="476">
        <v>41</v>
      </c>
      <c r="P28" s="477">
        <f t="shared" si="5"/>
        <v>1</v>
      </c>
      <c r="Q28" s="143">
        <f t="shared" si="6"/>
        <v>5.4886211512717539E-2</v>
      </c>
      <c r="R28" s="250">
        <f t="shared" si="7"/>
        <v>5.4886211512717539E-2</v>
      </c>
    </row>
    <row r="29" spans="1:18" ht="13.15" customHeight="1" x14ac:dyDescent="0.2">
      <c r="A29" s="474"/>
      <c r="B29" s="475" t="s">
        <v>43</v>
      </c>
      <c r="C29" s="476">
        <v>10</v>
      </c>
      <c r="D29" s="477">
        <f t="shared" si="8"/>
        <v>0.47619047619047616</v>
      </c>
      <c r="E29" s="143">
        <f t="shared" si="9"/>
        <v>1.7793594306049824E-2</v>
      </c>
      <c r="F29" s="149">
        <f t="shared" si="10"/>
        <v>1.3386880856760375E-2</v>
      </c>
      <c r="G29" s="476">
        <v>4</v>
      </c>
      <c r="H29" s="477">
        <f t="shared" si="0"/>
        <v>0.19047619047619047</v>
      </c>
      <c r="I29" s="143">
        <f t="shared" si="11"/>
        <v>3.9215686274509803E-2</v>
      </c>
      <c r="J29" s="149">
        <f t="shared" si="1"/>
        <v>5.3547523427041497E-3</v>
      </c>
      <c r="K29" s="478">
        <v>7</v>
      </c>
      <c r="L29" s="477">
        <f t="shared" si="2"/>
        <v>0.33333333333333331</v>
      </c>
      <c r="M29" s="143">
        <f t="shared" si="3"/>
        <v>8.4337349397590355E-2</v>
      </c>
      <c r="N29" s="225">
        <f t="shared" si="4"/>
        <v>9.3708165997322627E-3</v>
      </c>
      <c r="O29" s="476">
        <v>21</v>
      </c>
      <c r="P29" s="477">
        <f t="shared" si="5"/>
        <v>1</v>
      </c>
      <c r="Q29" s="143">
        <f t="shared" si="6"/>
        <v>2.8112449799196786E-2</v>
      </c>
      <c r="R29" s="250">
        <f t="shared" si="7"/>
        <v>2.8112449799196786E-2</v>
      </c>
    </row>
    <row r="30" spans="1:18" ht="13.15" customHeight="1" x14ac:dyDescent="0.2">
      <c r="A30" s="474"/>
      <c r="B30" s="475" t="s">
        <v>44</v>
      </c>
      <c r="C30" s="476">
        <v>8</v>
      </c>
      <c r="D30" s="477">
        <f t="shared" si="8"/>
        <v>0.88888888888888884</v>
      </c>
      <c r="E30" s="143">
        <f t="shared" si="9"/>
        <v>1.4234875444839857E-2</v>
      </c>
      <c r="F30" s="149">
        <f t="shared" si="10"/>
        <v>1.0709504685408299E-2</v>
      </c>
      <c r="G30" s="476">
        <v>0</v>
      </c>
      <c r="H30" s="477">
        <f t="shared" si="0"/>
        <v>0</v>
      </c>
      <c r="I30" s="143">
        <f t="shared" si="11"/>
        <v>0</v>
      </c>
      <c r="J30" s="149">
        <f t="shared" si="1"/>
        <v>0</v>
      </c>
      <c r="K30" s="478">
        <v>1</v>
      </c>
      <c r="L30" s="477">
        <f t="shared" si="2"/>
        <v>0.1111111111111111</v>
      </c>
      <c r="M30" s="143">
        <f t="shared" si="3"/>
        <v>1.2048192771084338E-2</v>
      </c>
      <c r="N30" s="225">
        <f t="shared" si="4"/>
        <v>1.3386880856760374E-3</v>
      </c>
      <c r="O30" s="476">
        <v>9</v>
      </c>
      <c r="P30" s="477">
        <f t="shared" si="5"/>
        <v>1</v>
      </c>
      <c r="Q30" s="143">
        <f t="shared" si="6"/>
        <v>1.2048192771084338E-2</v>
      </c>
      <c r="R30" s="250">
        <f t="shared" si="7"/>
        <v>1.2048192771084338E-2</v>
      </c>
    </row>
    <row r="31" spans="1:18" ht="13.15" customHeight="1" x14ac:dyDescent="0.2">
      <c r="A31" s="474"/>
      <c r="B31" s="475" t="s">
        <v>38</v>
      </c>
      <c r="C31" s="476">
        <v>31</v>
      </c>
      <c r="D31" s="477">
        <f t="shared" si="8"/>
        <v>0.67391304347826086</v>
      </c>
      <c r="E31" s="143">
        <f t="shared" si="9"/>
        <v>5.5160142348754451E-2</v>
      </c>
      <c r="F31" s="149">
        <f t="shared" si="10"/>
        <v>4.1499330655957165E-2</v>
      </c>
      <c r="G31" s="476">
        <v>8</v>
      </c>
      <c r="H31" s="477">
        <f t="shared" si="0"/>
        <v>0.17391304347826086</v>
      </c>
      <c r="I31" s="143">
        <f t="shared" si="11"/>
        <v>7.8431372549019607E-2</v>
      </c>
      <c r="J31" s="149">
        <f t="shared" si="1"/>
        <v>1.0709504685408299E-2</v>
      </c>
      <c r="K31" s="478">
        <v>7</v>
      </c>
      <c r="L31" s="477">
        <f t="shared" si="2"/>
        <v>0.15217391304347827</v>
      </c>
      <c r="M31" s="143">
        <f t="shared" si="3"/>
        <v>8.4337349397590355E-2</v>
      </c>
      <c r="N31" s="225">
        <f t="shared" si="4"/>
        <v>9.3708165997322627E-3</v>
      </c>
      <c r="O31" s="476">
        <v>46</v>
      </c>
      <c r="P31" s="477">
        <f t="shared" si="5"/>
        <v>1</v>
      </c>
      <c r="Q31" s="143">
        <f t="shared" si="6"/>
        <v>6.1579651941097727E-2</v>
      </c>
      <c r="R31" s="250">
        <f t="shared" si="7"/>
        <v>6.1579651941097727E-2</v>
      </c>
    </row>
    <row r="32" spans="1:18" ht="13.15" customHeight="1" x14ac:dyDescent="0.2">
      <c r="A32" s="474"/>
      <c r="B32" s="475" t="s">
        <v>25</v>
      </c>
      <c r="C32" s="476">
        <v>5</v>
      </c>
      <c r="D32" s="477">
        <f t="shared" si="8"/>
        <v>1</v>
      </c>
      <c r="E32" s="143">
        <f t="shared" si="9"/>
        <v>8.8967971530249119E-3</v>
      </c>
      <c r="F32" s="149">
        <f t="shared" si="10"/>
        <v>6.6934404283801874E-3</v>
      </c>
      <c r="G32" s="476">
        <v>0</v>
      </c>
      <c r="H32" s="477">
        <f t="shared" si="0"/>
        <v>0</v>
      </c>
      <c r="I32" s="143">
        <f t="shared" si="11"/>
        <v>0</v>
      </c>
      <c r="J32" s="149">
        <f t="shared" si="1"/>
        <v>0</v>
      </c>
      <c r="K32" s="478">
        <v>0</v>
      </c>
      <c r="L32" s="477">
        <f t="shared" si="2"/>
        <v>0</v>
      </c>
      <c r="M32" s="143">
        <f t="shared" si="3"/>
        <v>0</v>
      </c>
      <c r="N32" s="225">
        <f t="shared" si="4"/>
        <v>0</v>
      </c>
      <c r="O32" s="476">
        <v>5</v>
      </c>
      <c r="P32" s="477">
        <f t="shared" si="5"/>
        <v>1</v>
      </c>
      <c r="Q32" s="143">
        <f t="shared" si="6"/>
        <v>6.6934404283801874E-3</v>
      </c>
      <c r="R32" s="250">
        <f t="shared" si="7"/>
        <v>6.6934404283801874E-3</v>
      </c>
    </row>
    <row r="33" spans="1:18" ht="13.15" customHeight="1" x14ac:dyDescent="0.2">
      <c r="A33" s="474"/>
      <c r="B33" s="475" t="s">
        <v>11</v>
      </c>
      <c r="C33" s="476">
        <v>35</v>
      </c>
      <c r="D33" s="477">
        <f t="shared" si="8"/>
        <v>0.625</v>
      </c>
      <c r="E33" s="143">
        <f t="shared" si="9"/>
        <v>6.2277580071174378E-2</v>
      </c>
      <c r="F33" s="149">
        <f t="shared" si="10"/>
        <v>4.6854082998661312E-2</v>
      </c>
      <c r="G33" s="476">
        <v>10</v>
      </c>
      <c r="H33" s="477">
        <f t="shared" si="0"/>
        <v>0.17857142857142858</v>
      </c>
      <c r="I33" s="143">
        <f t="shared" si="11"/>
        <v>9.8039215686274508E-2</v>
      </c>
      <c r="J33" s="149">
        <f t="shared" si="1"/>
        <v>1.3386880856760375E-2</v>
      </c>
      <c r="K33" s="478">
        <v>11</v>
      </c>
      <c r="L33" s="477">
        <f t="shared" si="2"/>
        <v>0.19642857142857142</v>
      </c>
      <c r="M33" s="143">
        <f t="shared" si="3"/>
        <v>0.13253012048192772</v>
      </c>
      <c r="N33" s="225">
        <f t="shared" si="4"/>
        <v>1.4725568942436412E-2</v>
      </c>
      <c r="O33" s="476">
        <v>56</v>
      </c>
      <c r="P33" s="477">
        <f t="shared" si="5"/>
        <v>1</v>
      </c>
      <c r="Q33" s="143">
        <f t="shared" si="6"/>
        <v>7.4966532797858101E-2</v>
      </c>
      <c r="R33" s="250">
        <f t="shared" si="7"/>
        <v>7.4966532797858101E-2</v>
      </c>
    </row>
    <row r="34" spans="1:18" ht="13.15" customHeight="1" x14ac:dyDescent="0.2">
      <c r="A34" s="474"/>
      <c r="B34" s="475" t="s">
        <v>37</v>
      </c>
      <c r="C34" s="476">
        <v>5</v>
      </c>
      <c r="D34" s="477">
        <f t="shared" si="8"/>
        <v>0.625</v>
      </c>
      <c r="E34" s="143">
        <f t="shared" si="9"/>
        <v>8.8967971530249119E-3</v>
      </c>
      <c r="F34" s="149">
        <f t="shared" si="10"/>
        <v>6.6934404283801874E-3</v>
      </c>
      <c r="G34" s="476">
        <v>3</v>
      </c>
      <c r="H34" s="477">
        <f t="shared" si="0"/>
        <v>0.375</v>
      </c>
      <c r="I34" s="143">
        <f t="shared" si="11"/>
        <v>2.9411764705882353E-2</v>
      </c>
      <c r="J34" s="149">
        <f t="shared" si="1"/>
        <v>4.0160642570281121E-3</v>
      </c>
      <c r="K34" s="478">
        <v>0</v>
      </c>
      <c r="L34" s="477">
        <f t="shared" si="2"/>
        <v>0</v>
      </c>
      <c r="M34" s="143">
        <f t="shared" si="3"/>
        <v>0</v>
      </c>
      <c r="N34" s="225">
        <f t="shared" si="4"/>
        <v>0</v>
      </c>
      <c r="O34" s="476">
        <v>8</v>
      </c>
      <c r="P34" s="477">
        <f t="shared" si="5"/>
        <v>1</v>
      </c>
      <c r="Q34" s="143">
        <f t="shared" si="6"/>
        <v>1.0709504685408299E-2</v>
      </c>
      <c r="R34" s="250">
        <f t="shared" si="7"/>
        <v>1.0709504685408299E-2</v>
      </c>
    </row>
    <row r="35" spans="1:18" ht="13.15" customHeight="1" x14ac:dyDescent="0.2">
      <c r="A35" s="474"/>
      <c r="B35" s="475" t="s">
        <v>7</v>
      </c>
      <c r="C35" s="476">
        <v>15</v>
      </c>
      <c r="D35" s="477">
        <f t="shared" si="8"/>
        <v>0.88235294117647056</v>
      </c>
      <c r="E35" s="143">
        <f t="shared" si="9"/>
        <v>2.6690391459074734E-2</v>
      </c>
      <c r="F35" s="149">
        <f t="shared" si="10"/>
        <v>2.0080321285140562E-2</v>
      </c>
      <c r="G35" s="476">
        <v>2</v>
      </c>
      <c r="H35" s="477">
        <f t="shared" si="0"/>
        <v>0.11764705882352941</v>
      </c>
      <c r="I35" s="143">
        <f t="shared" si="11"/>
        <v>1.9607843137254902E-2</v>
      </c>
      <c r="J35" s="149">
        <f t="shared" si="1"/>
        <v>2.6773761713520749E-3</v>
      </c>
      <c r="K35" s="478">
        <v>0</v>
      </c>
      <c r="L35" s="477">
        <f t="shared" si="2"/>
        <v>0</v>
      </c>
      <c r="M35" s="143">
        <f t="shared" si="3"/>
        <v>0</v>
      </c>
      <c r="N35" s="225">
        <f t="shared" si="4"/>
        <v>0</v>
      </c>
      <c r="O35" s="476">
        <v>17</v>
      </c>
      <c r="P35" s="477">
        <f t="shared" si="5"/>
        <v>1</v>
      </c>
      <c r="Q35" s="143">
        <f t="shared" si="6"/>
        <v>2.2757697456492636E-2</v>
      </c>
      <c r="R35" s="250">
        <f t="shared" si="7"/>
        <v>2.2757697456492636E-2</v>
      </c>
    </row>
    <row r="36" spans="1:18" ht="13.15" customHeight="1" x14ac:dyDescent="0.2">
      <c r="A36" s="474"/>
      <c r="B36" s="475" t="s">
        <v>85</v>
      </c>
      <c r="C36" s="476">
        <v>8</v>
      </c>
      <c r="D36" s="477">
        <f t="shared" si="8"/>
        <v>0.66666666666666663</v>
      </c>
      <c r="E36" s="143">
        <f t="shared" si="9"/>
        <v>1.4234875444839857E-2</v>
      </c>
      <c r="F36" s="149">
        <f t="shared" si="10"/>
        <v>1.0709504685408299E-2</v>
      </c>
      <c r="G36" s="476">
        <v>1</v>
      </c>
      <c r="H36" s="477">
        <f t="shared" si="0"/>
        <v>8.3333333333333329E-2</v>
      </c>
      <c r="I36" s="143">
        <f t="shared" si="11"/>
        <v>9.8039215686274508E-3</v>
      </c>
      <c r="J36" s="149">
        <f t="shared" si="1"/>
        <v>1.3386880856760374E-3</v>
      </c>
      <c r="K36" s="478">
        <v>3</v>
      </c>
      <c r="L36" s="477">
        <f t="shared" si="2"/>
        <v>0.25</v>
      </c>
      <c r="M36" s="143">
        <f t="shared" si="3"/>
        <v>3.614457831325301E-2</v>
      </c>
      <c r="N36" s="225">
        <f t="shared" si="4"/>
        <v>4.0160642570281121E-3</v>
      </c>
      <c r="O36" s="476">
        <v>12</v>
      </c>
      <c r="P36" s="477">
        <f t="shared" si="5"/>
        <v>1</v>
      </c>
      <c r="Q36" s="143">
        <f t="shared" si="6"/>
        <v>1.6064257028112448E-2</v>
      </c>
      <c r="R36" s="250">
        <f t="shared" si="7"/>
        <v>1.6064257028112448E-2</v>
      </c>
    </row>
    <row r="37" spans="1:18" ht="13.15" customHeight="1" x14ac:dyDescent="0.2">
      <c r="A37" s="479"/>
      <c r="B37" s="480"/>
      <c r="C37" s="481"/>
      <c r="D37" s="477"/>
      <c r="E37" s="482"/>
      <c r="F37" s="483"/>
      <c r="G37" s="481"/>
      <c r="H37" s="477"/>
      <c r="I37" s="482"/>
      <c r="J37" s="483"/>
      <c r="K37" s="484"/>
      <c r="L37" s="477"/>
      <c r="M37" s="482"/>
      <c r="N37" s="485"/>
      <c r="O37" s="481"/>
      <c r="P37" s="477"/>
      <c r="Q37" s="482"/>
      <c r="R37" s="486"/>
    </row>
    <row r="38" spans="1:18" ht="13.15" customHeight="1" x14ac:dyDescent="0.2">
      <c r="A38" s="487"/>
      <c r="B38" s="488" t="s">
        <v>3</v>
      </c>
      <c r="C38" s="489">
        <f>SUM(C7:C37)</f>
        <v>562</v>
      </c>
      <c r="D38" s="490">
        <f t="shared" si="8"/>
        <v>0.75234270414993309</v>
      </c>
      <c r="E38" s="491">
        <v>1</v>
      </c>
      <c r="F38" s="254">
        <f>C38/$O$38</f>
        <v>0.75234270414993309</v>
      </c>
      <c r="G38" s="489">
        <f>SUM(G7:G37)</f>
        <v>102</v>
      </c>
      <c r="H38" s="490">
        <f t="shared" si="0"/>
        <v>0.13654618473895583</v>
      </c>
      <c r="I38" s="491">
        <v>1</v>
      </c>
      <c r="J38" s="254">
        <f>G38/$O$38</f>
        <v>0.13654618473895583</v>
      </c>
      <c r="K38" s="492">
        <f>SUM(K7:K37)</f>
        <v>83</v>
      </c>
      <c r="L38" s="490">
        <f t="shared" si="2"/>
        <v>0.1111111111111111</v>
      </c>
      <c r="M38" s="491">
        <v>1</v>
      </c>
      <c r="N38" s="256">
        <f>K38/$O$38</f>
        <v>0.1111111111111111</v>
      </c>
      <c r="O38" s="489">
        <f>SUM(O7:O37)</f>
        <v>747</v>
      </c>
      <c r="P38" s="490">
        <f t="shared" si="5"/>
        <v>1</v>
      </c>
      <c r="Q38" s="491">
        <v>1</v>
      </c>
      <c r="R38" s="257">
        <f>O38/$O$38</f>
        <v>1</v>
      </c>
    </row>
    <row r="74" spans="1:18" ht="12.75" thickBot="1" x14ac:dyDescent="0.25">
      <c r="A74" s="40">
        <v>2005</v>
      </c>
      <c r="F74" s="41" t="s">
        <v>53</v>
      </c>
      <c r="G74" s="41"/>
      <c r="H74" s="41"/>
      <c r="I74" s="41"/>
      <c r="J74" s="41" t="s">
        <v>54</v>
      </c>
      <c r="K74" s="41"/>
      <c r="L74" s="41"/>
      <c r="M74" s="41"/>
      <c r="N74" s="41" t="s">
        <v>55</v>
      </c>
      <c r="O74" s="41"/>
    </row>
    <row r="75" spans="1:18" x14ac:dyDescent="0.2">
      <c r="A75" s="122" t="s">
        <v>0</v>
      </c>
      <c r="B75" s="122" t="s">
        <v>0</v>
      </c>
      <c r="C75" s="511" t="s">
        <v>56</v>
      </c>
      <c r="D75" s="511"/>
      <c r="E75" s="511"/>
      <c r="F75" s="511"/>
      <c r="G75" s="511"/>
      <c r="H75" s="511"/>
      <c r="I75" s="511"/>
      <c r="J75" s="511"/>
      <c r="K75" s="511"/>
      <c r="L75" s="511"/>
      <c r="M75" s="511"/>
      <c r="N75" s="511"/>
      <c r="O75" s="511"/>
      <c r="P75" s="511"/>
      <c r="Q75" s="511"/>
      <c r="R75" s="511"/>
    </row>
    <row r="76" spans="1:18" x14ac:dyDescent="0.2">
      <c r="A76" s="123"/>
      <c r="B76" s="123"/>
      <c r="C76" s="531" t="s">
        <v>53</v>
      </c>
      <c r="D76" s="531"/>
      <c r="E76" s="531"/>
      <c r="F76" s="532"/>
      <c r="G76" s="533" t="s">
        <v>54</v>
      </c>
      <c r="H76" s="531"/>
      <c r="I76" s="531"/>
      <c r="J76" s="532"/>
      <c r="K76" s="533" t="s">
        <v>55</v>
      </c>
      <c r="L76" s="531"/>
      <c r="M76" s="531"/>
      <c r="N76" s="532"/>
      <c r="O76" s="533" t="s">
        <v>3</v>
      </c>
      <c r="P76" s="531"/>
      <c r="Q76" s="531"/>
      <c r="R76" s="531"/>
    </row>
    <row r="77" spans="1:18" ht="12.75" thickBot="1" x14ac:dyDescent="0.25">
      <c r="A77" s="124"/>
      <c r="B77" s="124"/>
      <c r="C77" s="3" t="s">
        <v>4</v>
      </c>
      <c r="D77" s="4" t="s">
        <v>29</v>
      </c>
      <c r="E77" s="4" t="s">
        <v>30</v>
      </c>
      <c r="F77" s="4" t="s">
        <v>31</v>
      </c>
      <c r="G77" s="4" t="s">
        <v>4</v>
      </c>
      <c r="H77" s="4" t="s">
        <v>29</v>
      </c>
      <c r="I77" s="4" t="s">
        <v>30</v>
      </c>
      <c r="J77" s="4" t="s">
        <v>31</v>
      </c>
      <c r="K77" s="4" t="s">
        <v>4</v>
      </c>
      <c r="L77" s="4" t="s">
        <v>29</v>
      </c>
      <c r="M77" s="4" t="s">
        <v>30</v>
      </c>
      <c r="N77" s="5" t="s">
        <v>31</v>
      </c>
      <c r="O77" s="4" t="s">
        <v>4</v>
      </c>
      <c r="P77" s="4" t="s">
        <v>29</v>
      </c>
      <c r="Q77" s="4" t="s">
        <v>30</v>
      </c>
      <c r="R77" s="5" t="s">
        <v>31</v>
      </c>
    </row>
    <row r="78" spans="1:18" ht="13.5" x14ac:dyDescent="0.25">
      <c r="A78" s="119" t="s">
        <v>32</v>
      </c>
      <c r="B78" s="6" t="s">
        <v>5</v>
      </c>
      <c r="C78" s="7">
        <v>20</v>
      </c>
      <c r="D78" s="8">
        <v>0.74099999999999999</v>
      </c>
      <c r="E78" s="8">
        <v>4.7E-2</v>
      </c>
      <c r="F78" s="8">
        <v>3.1E-2</v>
      </c>
      <c r="G78" s="9">
        <v>5</v>
      </c>
      <c r="H78" s="8">
        <v>0.185</v>
      </c>
      <c r="I78" s="8">
        <v>4.1000000000000002E-2</v>
      </c>
      <c r="J78" s="8">
        <v>8.0000000000000002E-3</v>
      </c>
      <c r="K78" s="9">
        <v>2</v>
      </c>
      <c r="L78" s="8">
        <v>7.3999999999999996E-2</v>
      </c>
      <c r="M78" s="8">
        <v>2.1999999999999999E-2</v>
      </c>
      <c r="N78" s="10">
        <v>3.0000000000000001E-3</v>
      </c>
      <c r="O78" s="9">
        <v>27</v>
      </c>
      <c r="P78" s="8">
        <v>1</v>
      </c>
      <c r="Q78" s="8">
        <v>4.2000000000000003E-2</v>
      </c>
      <c r="R78" s="10">
        <v>4.2000000000000003E-2</v>
      </c>
    </row>
    <row r="79" spans="1:18" ht="13.5" x14ac:dyDescent="0.25">
      <c r="A79" s="120"/>
      <c r="B79" s="11" t="s">
        <v>6</v>
      </c>
      <c r="C79" s="12">
        <v>9</v>
      </c>
      <c r="D79" s="13">
        <v>0.64300000000000002</v>
      </c>
      <c r="E79" s="13">
        <v>2.1000000000000001E-2</v>
      </c>
      <c r="F79" s="13">
        <v>1.4E-2</v>
      </c>
      <c r="G79" s="14">
        <v>2</v>
      </c>
      <c r="H79" s="13">
        <v>0.14299999999999999</v>
      </c>
      <c r="I79" s="13">
        <v>1.6E-2</v>
      </c>
      <c r="J79" s="13">
        <v>3.0000000000000001E-3</v>
      </c>
      <c r="K79" s="14">
        <v>3</v>
      </c>
      <c r="L79" s="13">
        <v>0.214</v>
      </c>
      <c r="M79" s="13">
        <v>3.3000000000000002E-2</v>
      </c>
      <c r="N79" s="15">
        <v>5.0000000000000001E-3</v>
      </c>
      <c r="O79" s="14">
        <v>14</v>
      </c>
      <c r="P79" s="13">
        <v>1</v>
      </c>
      <c r="Q79" s="13">
        <v>2.1999999999999999E-2</v>
      </c>
      <c r="R79" s="15">
        <v>2.1999999999999999E-2</v>
      </c>
    </row>
    <row r="80" spans="1:18" ht="13.5" x14ac:dyDescent="0.25">
      <c r="A80" s="120"/>
      <c r="B80" s="11" t="s">
        <v>16</v>
      </c>
      <c r="C80" s="12">
        <v>5</v>
      </c>
      <c r="D80" s="13">
        <v>0.625</v>
      </c>
      <c r="E80" s="13">
        <v>1.2E-2</v>
      </c>
      <c r="F80" s="13">
        <v>8.0000000000000002E-3</v>
      </c>
      <c r="G80" s="14">
        <v>2</v>
      </c>
      <c r="H80" s="13">
        <v>0.25</v>
      </c>
      <c r="I80" s="13">
        <v>1.6E-2</v>
      </c>
      <c r="J80" s="13">
        <v>3.0000000000000001E-3</v>
      </c>
      <c r="K80" s="14">
        <v>1</v>
      </c>
      <c r="L80" s="13">
        <v>0.125</v>
      </c>
      <c r="M80" s="13">
        <v>1.0999999999999999E-2</v>
      </c>
      <c r="N80" s="15">
        <v>2E-3</v>
      </c>
      <c r="O80" s="14">
        <v>8</v>
      </c>
      <c r="P80" s="13">
        <v>1</v>
      </c>
      <c r="Q80" s="13">
        <v>1.2E-2</v>
      </c>
      <c r="R80" s="15">
        <v>1.2E-2</v>
      </c>
    </row>
    <row r="81" spans="1:18" ht="13.5" x14ac:dyDescent="0.25">
      <c r="A81" s="120"/>
      <c r="B81" s="11" t="s">
        <v>8</v>
      </c>
      <c r="C81" s="12">
        <v>35</v>
      </c>
      <c r="D81" s="13">
        <v>0.72899999999999998</v>
      </c>
      <c r="E81" s="13">
        <v>8.1000000000000003E-2</v>
      </c>
      <c r="F81" s="13">
        <v>5.3999999999999999E-2</v>
      </c>
      <c r="G81" s="14">
        <v>7</v>
      </c>
      <c r="H81" s="13">
        <v>0.14599999999999999</v>
      </c>
      <c r="I81" s="13">
        <v>5.7000000000000002E-2</v>
      </c>
      <c r="J81" s="13">
        <v>1.0999999999999999E-2</v>
      </c>
      <c r="K81" s="14">
        <v>6</v>
      </c>
      <c r="L81" s="13">
        <v>0.125</v>
      </c>
      <c r="M81" s="13">
        <v>6.6000000000000003E-2</v>
      </c>
      <c r="N81" s="15">
        <v>8.9999999999999993E-3</v>
      </c>
      <c r="O81" s="14">
        <v>48</v>
      </c>
      <c r="P81" s="13">
        <v>1</v>
      </c>
      <c r="Q81" s="13">
        <v>7.4999999999999997E-2</v>
      </c>
      <c r="R81" s="15">
        <v>7.4999999999999997E-2</v>
      </c>
    </row>
    <row r="82" spans="1:18" ht="13.5" x14ac:dyDescent="0.25">
      <c r="A82" s="120"/>
      <c r="B82" s="11" t="s">
        <v>10</v>
      </c>
      <c r="C82" s="12">
        <v>7</v>
      </c>
      <c r="D82" s="13">
        <v>0.77800000000000002</v>
      </c>
      <c r="E82" s="13">
        <v>1.6E-2</v>
      </c>
      <c r="F82" s="13">
        <v>1.0999999999999999E-2</v>
      </c>
      <c r="G82" s="14">
        <v>1</v>
      </c>
      <c r="H82" s="13">
        <v>0.111</v>
      </c>
      <c r="I82" s="13">
        <v>8.0000000000000002E-3</v>
      </c>
      <c r="J82" s="13">
        <v>2E-3</v>
      </c>
      <c r="K82" s="14">
        <v>1</v>
      </c>
      <c r="L82" s="13">
        <v>0.111</v>
      </c>
      <c r="M82" s="13">
        <v>1.0999999999999999E-2</v>
      </c>
      <c r="N82" s="15">
        <v>2E-3</v>
      </c>
      <c r="O82" s="14">
        <v>9</v>
      </c>
      <c r="P82" s="13">
        <v>1</v>
      </c>
      <c r="Q82" s="13">
        <v>1.4E-2</v>
      </c>
      <c r="R82" s="15">
        <v>1.4E-2</v>
      </c>
    </row>
    <row r="83" spans="1:18" ht="13.5" x14ac:dyDescent="0.25">
      <c r="A83" s="120"/>
      <c r="B83" s="11" t="s">
        <v>12</v>
      </c>
      <c r="C83" s="12">
        <v>11</v>
      </c>
      <c r="D83" s="13">
        <v>0.73299999999999998</v>
      </c>
      <c r="E83" s="13">
        <v>2.5999999999999999E-2</v>
      </c>
      <c r="F83" s="13">
        <v>1.7000000000000001E-2</v>
      </c>
      <c r="G83" s="14">
        <v>2</v>
      </c>
      <c r="H83" s="13">
        <v>0.13300000000000001</v>
      </c>
      <c r="I83" s="13">
        <v>1.6E-2</v>
      </c>
      <c r="J83" s="13">
        <v>3.0000000000000001E-3</v>
      </c>
      <c r="K83" s="14">
        <v>2</v>
      </c>
      <c r="L83" s="13">
        <v>0.13300000000000001</v>
      </c>
      <c r="M83" s="13">
        <v>2.1999999999999999E-2</v>
      </c>
      <c r="N83" s="15">
        <v>3.0000000000000001E-3</v>
      </c>
      <c r="O83" s="14">
        <v>15</v>
      </c>
      <c r="P83" s="13">
        <v>1</v>
      </c>
      <c r="Q83" s="13">
        <v>2.3E-2</v>
      </c>
      <c r="R83" s="15">
        <v>2.3E-2</v>
      </c>
    </row>
    <row r="84" spans="1:18" ht="13.5" x14ac:dyDescent="0.25">
      <c r="A84" s="120"/>
      <c r="B84" s="11" t="s">
        <v>13</v>
      </c>
      <c r="C84" s="12">
        <v>4</v>
      </c>
      <c r="D84" s="13">
        <v>0.14799999999999999</v>
      </c>
      <c r="E84" s="13">
        <v>8.9999999999999993E-3</v>
      </c>
      <c r="F84" s="13">
        <v>6.0000000000000001E-3</v>
      </c>
      <c r="G84" s="14">
        <v>15</v>
      </c>
      <c r="H84" s="13">
        <v>0.55600000000000005</v>
      </c>
      <c r="I84" s="13">
        <v>0.122</v>
      </c>
      <c r="J84" s="13">
        <v>2.3E-2</v>
      </c>
      <c r="K84" s="14">
        <v>8</v>
      </c>
      <c r="L84" s="13">
        <v>0.29599999999999999</v>
      </c>
      <c r="M84" s="13">
        <v>8.7999999999999995E-2</v>
      </c>
      <c r="N84" s="15">
        <v>1.2E-2</v>
      </c>
      <c r="O84" s="14">
        <v>27</v>
      </c>
      <c r="P84" s="13">
        <v>1</v>
      </c>
      <c r="Q84" s="13">
        <v>4.2000000000000003E-2</v>
      </c>
      <c r="R84" s="15">
        <v>4.2000000000000003E-2</v>
      </c>
    </row>
    <row r="85" spans="1:18" ht="13.5" x14ac:dyDescent="0.25">
      <c r="A85" s="120"/>
      <c r="B85" s="11" t="s">
        <v>14</v>
      </c>
      <c r="C85" s="12">
        <v>14</v>
      </c>
      <c r="D85" s="13">
        <v>0.58299999999999996</v>
      </c>
      <c r="E85" s="13">
        <v>3.3000000000000002E-2</v>
      </c>
      <c r="F85" s="13">
        <v>2.1999999999999999E-2</v>
      </c>
      <c r="G85" s="14">
        <v>8</v>
      </c>
      <c r="H85" s="13">
        <v>0.33300000000000002</v>
      </c>
      <c r="I85" s="13">
        <v>6.5000000000000002E-2</v>
      </c>
      <c r="J85" s="13">
        <v>1.2E-2</v>
      </c>
      <c r="K85" s="14">
        <v>2</v>
      </c>
      <c r="L85" s="13">
        <v>8.3000000000000004E-2</v>
      </c>
      <c r="M85" s="13">
        <v>2.1999999999999999E-2</v>
      </c>
      <c r="N85" s="15">
        <v>3.0000000000000001E-3</v>
      </c>
      <c r="O85" s="14">
        <v>24</v>
      </c>
      <c r="P85" s="13">
        <v>1</v>
      </c>
      <c r="Q85" s="13">
        <v>3.6999999999999998E-2</v>
      </c>
      <c r="R85" s="15">
        <v>3.6999999999999998E-2</v>
      </c>
    </row>
    <row r="86" spans="1:18" ht="13.5" x14ac:dyDescent="0.25">
      <c r="A86" s="120"/>
      <c r="B86" s="11" t="s">
        <v>9</v>
      </c>
      <c r="C86" s="12">
        <v>102</v>
      </c>
      <c r="D86" s="13">
        <v>0.85</v>
      </c>
      <c r="E86" s="13">
        <v>0.23699999999999999</v>
      </c>
      <c r="F86" s="13">
        <v>0.158</v>
      </c>
      <c r="G86" s="14">
        <v>14</v>
      </c>
      <c r="H86" s="13">
        <v>0.11700000000000001</v>
      </c>
      <c r="I86" s="13">
        <v>0.114</v>
      </c>
      <c r="J86" s="13">
        <v>2.1999999999999999E-2</v>
      </c>
      <c r="K86" s="14">
        <v>4</v>
      </c>
      <c r="L86" s="13">
        <v>3.3000000000000002E-2</v>
      </c>
      <c r="M86" s="13">
        <v>4.3999999999999997E-2</v>
      </c>
      <c r="N86" s="15">
        <v>6.0000000000000001E-3</v>
      </c>
      <c r="O86" s="14">
        <v>120</v>
      </c>
      <c r="P86" s="13">
        <v>1</v>
      </c>
      <c r="Q86" s="13">
        <v>0.186</v>
      </c>
      <c r="R86" s="15">
        <v>0.186</v>
      </c>
    </row>
    <row r="87" spans="1:18" ht="13.5" x14ac:dyDescent="0.25">
      <c r="A87" s="120"/>
      <c r="B87" s="11" t="s">
        <v>15</v>
      </c>
      <c r="C87" s="12">
        <v>3</v>
      </c>
      <c r="D87" s="13">
        <v>0.6</v>
      </c>
      <c r="E87" s="13">
        <v>7.0000000000000001E-3</v>
      </c>
      <c r="F87" s="13">
        <v>5.0000000000000001E-3</v>
      </c>
      <c r="G87" s="14">
        <v>1</v>
      </c>
      <c r="H87" s="13">
        <v>0.2</v>
      </c>
      <c r="I87" s="13">
        <v>8.0000000000000002E-3</v>
      </c>
      <c r="J87" s="13">
        <v>2E-3</v>
      </c>
      <c r="K87" s="14">
        <v>1</v>
      </c>
      <c r="L87" s="13">
        <v>0.2</v>
      </c>
      <c r="M87" s="13">
        <v>1.0999999999999999E-2</v>
      </c>
      <c r="N87" s="15">
        <v>2E-3</v>
      </c>
      <c r="O87" s="14">
        <v>5</v>
      </c>
      <c r="P87" s="13">
        <v>1</v>
      </c>
      <c r="Q87" s="13">
        <v>8.0000000000000002E-3</v>
      </c>
      <c r="R87" s="15">
        <v>8.0000000000000002E-3</v>
      </c>
    </row>
    <row r="88" spans="1:18" ht="13.5" x14ac:dyDescent="0.25">
      <c r="A88" s="120"/>
      <c r="B88" s="11" t="s">
        <v>17</v>
      </c>
      <c r="C88" s="12">
        <v>20</v>
      </c>
      <c r="D88" s="13">
        <v>0.74099999999999999</v>
      </c>
      <c r="E88" s="13">
        <v>4.7E-2</v>
      </c>
      <c r="F88" s="13">
        <v>3.1E-2</v>
      </c>
      <c r="G88" s="14">
        <v>6</v>
      </c>
      <c r="H88" s="13">
        <v>0.222</v>
      </c>
      <c r="I88" s="13">
        <v>4.9000000000000002E-2</v>
      </c>
      <c r="J88" s="13">
        <v>8.9999999999999993E-3</v>
      </c>
      <c r="K88" s="14">
        <v>1</v>
      </c>
      <c r="L88" s="13">
        <v>3.6999999999999998E-2</v>
      </c>
      <c r="M88" s="13">
        <v>1.0999999999999999E-2</v>
      </c>
      <c r="N88" s="15">
        <v>2E-3</v>
      </c>
      <c r="O88" s="14">
        <v>27</v>
      </c>
      <c r="P88" s="13">
        <v>1</v>
      </c>
      <c r="Q88" s="13">
        <v>4.2000000000000003E-2</v>
      </c>
      <c r="R88" s="15">
        <v>4.2000000000000003E-2</v>
      </c>
    </row>
    <row r="89" spans="1:18" ht="13.5" x14ac:dyDescent="0.25">
      <c r="A89" s="120"/>
      <c r="B89" s="11" t="s">
        <v>18</v>
      </c>
      <c r="C89" s="12">
        <v>7</v>
      </c>
      <c r="D89" s="13">
        <v>0.63600000000000001</v>
      </c>
      <c r="E89" s="13">
        <v>1.6E-2</v>
      </c>
      <c r="F89" s="13">
        <v>1.0999999999999999E-2</v>
      </c>
      <c r="G89" s="14">
        <v>4</v>
      </c>
      <c r="H89" s="13">
        <v>0.36399999999999999</v>
      </c>
      <c r="I89" s="13">
        <v>3.3000000000000002E-2</v>
      </c>
      <c r="J89" s="13">
        <v>6.0000000000000001E-3</v>
      </c>
      <c r="K89" s="14">
        <v>0</v>
      </c>
      <c r="L89" s="13">
        <v>0</v>
      </c>
      <c r="M89" s="13">
        <v>0</v>
      </c>
      <c r="N89" s="15">
        <v>0</v>
      </c>
      <c r="O89" s="14">
        <v>11</v>
      </c>
      <c r="P89" s="13">
        <v>1</v>
      </c>
      <c r="Q89" s="13">
        <v>1.7000000000000001E-2</v>
      </c>
      <c r="R89" s="15">
        <v>1.7000000000000001E-2</v>
      </c>
    </row>
    <row r="90" spans="1:18" ht="13.5" x14ac:dyDescent="0.25">
      <c r="A90" s="120"/>
      <c r="B90" s="11" t="s">
        <v>19</v>
      </c>
      <c r="C90" s="12">
        <v>49</v>
      </c>
      <c r="D90" s="13">
        <v>0.96099999999999997</v>
      </c>
      <c r="E90" s="13">
        <v>0.114</v>
      </c>
      <c r="F90" s="13">
        <v>7.5999999999999998E-2</v>
      </c>
      <c r="G90" s="14">
        <v>1</v>
      </c>
      <c r="H90" s="13">
        <v>0.02</v>
      </c>
      <c r="I90" s="13">
        <v>8.0000000000000002E-3</v>
      </c>
      <c r="J90" s="13">
        <v>2E-3</v>
      </c>
      <c r="K90" s="14">
        <v>1</v>
      </c>
      <c r="L90" s="13">
        <v>0.02</v>
      </c>
      <c r="M90" s="13">
        <v>1.0999999999999999E-2</v>
      </c>
      <c r="N90" s="15">
        <v>2E-3</v>
      </c>
      <c r="O90" s="14">
        <v>51</v>
      </c>
      <c r="P90" s="13">
        <v>1</v>
      </c>
      <c r="Q90" s="13">
        <v>7.9000000000000001E-2</v>
      </c>
      <c r="R90" s="15">
        <v>7.9000000000000001E-2</v>
      </c>
    </row>
    <row r="91" spans="1:18" ht="13.5" x14ac:dyDescent="0.25">
      <c r="A91" s="120"/>
      <c r="B91" s="11" t="s">
        <v>20</v>
      </c>
      <c r="C91" s="12">
        <v>13</v>
      </c>
      <c r="D91" s="13">
        <v>0.68400000000000005</v>
      </c>
      <c r="E91" s="13">
        <v>0.03</v>
      </c>
      <c r="F91" s="13">
        <v>0.02</v>
      </c>
      <c r="G91" s="14">
        <v>3</v>
      </c>
      <c r="H91" s="13">
        <v>0.158</v>
      </c>
      <c r="I91" s="13">
        <v>2.4E-2</v>
      </c>
      <c r="J91" s="13">
        <v>5.0000000000000001E-3</v>
      </c>
      <c r="K91" s="14">
        <v>3</v>
      </c>
      <c r="L91" s="13">
        <v>0.158</v>
      </c>
      <c r="M91" s="13">
        <v>3.3000000000000002E-2</v>
      </c>
      <c r="N91" s="15">
        <v>5.0000000000000001E-3</v>
      </c>
      <c r="O91" s="14">
        <v>19</v>
      </c>
      <c r="P91" s="13">
        <v>1</v>
      </c>
      <c r="Q91" s="13">
        <v>0.03</v>
      </c>
      <c r="R91" s="15">
        <v>0.03</v>
      </c>
    </row>
    <row r="92" spans="1:18" ht="13.5" x14ac:dyDescent="0.25">
      <c r="A92" s="120"/>
      <c r="B92" s="11" t="s">
        <v>26</v>
      </c>
      <c r="C92" s="12">
        <v>2</v>
      </c>
      <c r="D92" s="13">
        <v>0.5</v>
      </c>
      <c r="E92" s="13">
        <v>5.0000000000000001E-3</v>
      </c>
      <c r="F92" s="13">
        <v>3.0000000000000001E-3</v>
      </c>
      <c r="G92" s="14">
        <v>2</v>
      </c>
      <c r="H92" s="13">
        <v>0.5</v>
      </c>
      <c r="I92" s="13">
        <v>1.6E-2</v>
      </c>
      <c r="J92" s="13">
        <v>3.0000000000000001E-3</v>
      </c>
      <c r="K92" s="14">
        <v>0</v>
      </c>
      <c r="L92" s="13">
        <v>0</v>
      </c>
      <c r="M92" s="13">
        <v>0</v>
      </c>
      <c r="N92" s="15">
        <v>0</v>
      </c>
      <c r="O92" s="14">
        <v>4</v>
      </c>
      <c r="P92" s="13">
        <v>1</v>
      </c>
      <c r="Q92" s="13">
        <v>6.0000000000000001E-3</v>
      </c>
      <c r="R92" s="15">
        <v>6.0000000000000001E-3</v>
      </c>
    </row>
    <row r="93" spans="1:18" ht="13.5" x14ac:dyDescent="0.25">
      <c r="A93" s="120"/>
      <c r="B93" s="11" t="s">
        <v>21</v>
      </c>
      <c r="C93" s="12">
        <v>8</v>
      </c>
      <c r="D93" s="13">
        <v>0.34799999999999998</v>
      </c>
      <c r="E93" s="13">
        <v>1.9E-2</v>
      </c>
      <c r="F93" s="13">
        <v>1.2E-2</v>
      </c>
      <c r="G93" s="14">
        <v>9</v>
      </c>
      <c r="H93" s="13">
        <v>0.39100000000000001</v>
      </c>
      <c r="I93" s="13">
        <v>7.2999999999999995E-2</v>
      </c>
      <c r="J93" s="13">
        <v>1.4E-2</v>
      </c>
      <c r="K93" s="14">
        <v>6</v>
      </c>
      <c r="L93" s="13">
        <v>0.26100000000000001</v>
      </c>
      <c r="M93" s="13">
        <v>6.6000000000000003E-2</v>
      </c>
      <c r="N93" s="15">
        <v>8.9999999999999993E-3</v>
      </c>
      <c r="O93" s="14">
        <v>23</v>
      </c>
      <c r="P93" s="13">
        <v>1</v>
      </c>
      <c r="Q93" s="13">
        <v>3.5999999999999997E-2</v>
      </c>
      <c r="R93" s="15">
        <v>3.5999999999999997E-2</v>
      </c>
    </row>
    <row r="94" spans="1:18" ht="13.5" x14ac:dyDescent="0.25">
      <c r="A94" s="120"/>
      <c r="B94" s="11" t="s">
        <v>22</v>
      </c>
      <c r="C94" s="12">
        <v>3</v>
      </c>
      <c r="D94" s="13">
        <v>1</v>
      </c>
      <c r="E94" s="13">
        <v>7.0000000000000001E-3</v>
      </c>
      <c r="F94" s="13">
        <v>5.0000000000000001E-3</v>
      </c>
      <c r="G94" s="14">
        <v>0</v>
      </c>
      <c r="H94" s="13">
        <v>0</v>
      </c>
      <c r="I94" s="13">
        <v>0</v>
      </c>
      <c r="J94" s="13">
        <v>0</v>
      </c>
      <c r="K94" s="14">
        <v>0</v>
      </c>
      <c r="L94" s="13">
        <v>0</v>
      </c>
      <c r="M94" s="13">
        <v>0</v>
      </c>
      <c r="N94" s="15">
        <v>0</v>
      </c>
      <c r="O94" s="14">
        <v>3</v>
      </c>
      <c r="P94" s="13">
        <v>1</v>
      </c>
      <c r="Q94" s="13">
        <v>5.0000000000000001E-3</v>
      </c>
      <c r="R94" s="15">
        <v>5.0000000000000001E-3</v>
      </c>
    </row>
    <row r="95" spans="1:18" ht="13.5" x14ac:dyDescent="0.25">
      <c r="A95" s="120"/>
      <c r="B95" s="11" t="s">
        <v>23</v>
      </c>
      <c r="C95" s="12">
        <v>32</v>
      </c>
      <c r="D95" s="13">
        <v>0.76200000000000001</v>
      </c>
      <c r="E95" s="13">
        <v>7.3999999999999996E-2</v>
      </c>
      <c r="F95" s="13">
        <v>0.05</v>
      </c>
      <c r="G95" s="14">
        <v>6</v>
      </c>
      <c r="H95" s="13">
        <v>0.14299999999999999</v>
      </c>
      <c r="I95" s="13">
        <v>4.9000000000000002E-2</v>
      </c>
      <c r="J95" s="13">
        <v>8.9999999999999993E-3</v>
      </c>
      <c r="K95" s="14">
        <v>4</v>
      </c>
      <c r="L95" s="13">
        <v>9.5000000000000001E-2</v>
      </c>
      <c r="M95" s="13">
        <v>4.3999999999999997E-2</v>
      </c>
      <c r="N95" s="15">
        <v>6.0000000000000001E-3</v>
      </c>
      <c r="O95" s="14">
        <v>42</v>
      </c>
      <c r="P95" s="13">
        <v>1</v>
      </c>
      <c r="Q95" s="13">
        <v>6.5000000000000002E-2</v>
      </c>
      <c r="R95" s="15">
        <v>6.5000000000000002E-2</v>
      </c>
    </row>
    <row r="96" spans="1:18" ht="13.5" x14ac:dyDescent="0.25">
      <c r="A96" s="120"/>
      <c r="B96" s="11" t="s">
        <v>24</v>
      </c>
      <c r="C96" s="12">
        <v>29</v>
      </c>
      <c r="D96" s="13">
        <v>0.51800000000000002</v>
      </c>
      <c r="E96" s="13">
        <v>6.7000000000000004E-2</v>
      </c>
      <c r="F96" s="13">
        <v>4.4999999999999998E-2</v>
      </c>
      <c r="G96" s="14">
        <v>11</v>
      </c>
      <c r="H96" s="13">
        <v>0.19600000000000001</v>
      </c>
      <c r="I96" s="13">
        <v>8.8999999999999996E-2</v>
      </c>
      <c r="J96" s="13">
        <v>1.7000000000000001E-2</v>
      </c>
      <c r="K96" s="14">
        <v>16</v>
      </c>
      <c r="L96" s="13">
        <v>0.28599999999999998</v>
      </c>
      <c r="M96" s="13">
        <v>0.17599999999999999</v>
      </c>
      <c r="N96" s="15">
        <v>2.5000000000000001E-2</v>
      </c>
      <c r="O96" s="14">
        <v>56</v>
      </c>
      <c r="P96" s="13">
        <v>1</v>
      </c>
      <c r="Q96" s="13">
        <v>8.6999999999999994E-2</v>
      </c>
      <c r="R96" s="15">
        <v>8.6999999999999994E-2</v>
      </c>
    </row>
    <row r="97" spans="1:18" ht="13.5" x14ac:dyDescent="0.25">
      <c r="A97" s="120"/>
      <c r="B97" s="11" t="s">
        <v>25</v>
      </c>
      <c r="C97" s="12">
        <v>8</v>
      </c>
      <c r="D97" s="13">
        <v>0.8</v>
      </c>
      <c r="E97" s="13">
        <v>1.9E-2</v>
      </c>
      <c r="F97" s="13">
        <v>1.2E-2</v>
      </c>
      <c r="G97" s="14">
        <v>1</v>
      </c>
      <c r="H97" s="13">
        <v>0.1</v>
      </c>
      <c r="I97" s="13">
        <v>8.0000000000000002E-3</v>
      </c>
      <c r="J97" s="13">
        <v>2E-3</v>
      </c>
      <c r="K97" s="14">
        <v>1</v>
      </c>
      <c r="L97" s="13">
        <v>0.1</v>
      </c>
      <c r="M97" s="13">
        <v>1.0999999999999999E-2</v>
      </c>
      <c r="N97" s="15">
        <v>2E-3</v>
      </c>
      <c r="O97" s="14">
        <v>10</v>
      </c>
      <c r="P97" s="13">
        <v>1</v>
      </c>
      <c r="Q97" s="13">
        <v>1.6E-2</v>
      </c>
      <c r="R97" s="15">
        <v>1.6E-2</v>
      </c>
    </row>
    <row r="98" spans="1:18" ht="13.5" x14ac:dyDescent="0.25">
      <c r="A98" s="120"/>
      <c r="B98" s="11" t="s">
        <v>11</v>
      </c>
      <c r="C98" s="12">
        <v>27</v>
      </c>
      <c r="D98" s="13">
        <v>0.39700000000000002</v>
      </c>
      <c r="E98" s="13">
        <v>6.3E-2</v>
      </c>
      <c r="F98" s="13">
        <v>4.2000000000000003E-2</v>
      </c>
      <c r="G98" s="14">
        <v>14</v>
      </c>
      <c r="H98" s="13">
        <v>0.20599999999999999</v>
      </c>
      <c r="I98" s="13">
        <v>0.114</v>
      </c>
      <c r="J98" s="13">
        <v>2.1999999999999999E-2</v>
      </c>
      <c r="K98" s="14">
        <v>27</v>
      </c>
      <c r="L98" s="13">
        <v>0.39700000000000002</v>
      </c>
      <c r="M98" s="13">
        <v>0.29699999999999999</v>
      </c>
      <c r="N98" s="15">
        <v>4.2000000000000003E-2</v>
      </c>
      <c r="O98" s="14">
        <v>68</v>
      </c>
      <c r="P98" s="13">
        <v>1</v>
      </c>
      <c r="Q98" s="13">
        <v>0.106</v>
      </c>
      <c r="R98" s="15">
        <v>0.106</v>
      </c>
    </row>
    <row r="99" spans="1:18" ht="13.5" x14ac:dyDescent="0.25">
      <c r="A99" s="120"/>
      <c r="B99" s="11" t="s">
        <v>7</v>
      </c>
      <c r="C99" s="16">
        <v>17</v>
      </c>
      <c r="D99" s="17">
        <v>0.68</v>
      </c>
      <c r="E99" s="17">
        <v>0.04</v>
      </c>
      <c r="F99" s="17">
        <v>2.5999999999999999E-2</v>
      </c>
      <c r="G99" s="18">
        <v>7</v>
      </c>
      <c r="H99" s="17">
        <v>0.28000000000000003</v>
      </c>
      <c r="I99" s="17">
        <v>5.7000000000000002E-2</v>
      </c>
      <c r="J99" s="17">
        <v>1.0999999999999999E-2</v>
      </c>
      <c r="K99" s="18">
        <v>1</v>
      </c>
      <c r="L99" s="17">
        <v>0.04</v>
      </c>
      <c r="M99" s="17">
        <v>1.0999999999999999E-2</v>
      </c>
      <c r="N99" s="19">
        <v>2E-3</v>
      </c>
      <c r="O99" s="18">
        <v>25</v>
      </c>
      <c r="P99" s="17">
        <v>1</v>
      </c>
      <c r="Q99" s="17">
        <v>3.9E-2</v>
      </c>
      <c r="R99" s="19">
        <v>3.9E-2</v>
      </c>
    </row>
    <row r="100" spans="1:18" ht="13.5" x14ac:dyDescent="0.25">
      <c r="A100" s="120"/>
      <c r="B100" s="11" t="s">
        <v>85</v>
      </c>
      <c r="C100" s="12">
        <v>5</v>
      </c>
      <c r="D100" s="13">
        <v>0.625</v>
      </c>
      <c r="E100" s="13">
        <v>1.2E-2</v>
      </c>
      <c r="F100" s="13">
        <v>8.0000000000000002E-3</v>
      </c>
      <c r="G100" s="14">
        <v>2</v>
      </c>
      <c r="H100" s="13">
        <v>0.25</v>
      </c>
      <c r="I100" s="13">
        <v>1.6E-2</v>
      </c>
      <c r="J100" s="13">
        <v>3.0000000000000001E-3</v>
      </c>
      <c r="K100" s="14">
        <v>1</v>
      </c>
      <c r="L100" s="13">
        <v>0.125</v>
      </c>
      <c r="M100" s="13">
        <v>1.0999999999999999E-2</v>
      </c>
      <c r="N100" s="15">
        <v>2E-3</v>
      </c>
      <c r="O100" s="14">
        <v>8</v>
      </c>
      <c r="P100" s="13">
        <v>1</v>
      </c>
      <c r="Q100" s="13">
        <v>1.2E-2</v>
      </c>
      <c r="R100" s="15">
        <v>1.2E-2</v>
      </c>
    </row>
    <row r="101" spans="1:18" ht="13.5" x14ac:dyDescent="0.25">
      <c r="A101" s="120"/>
      <c r="B101" s="162"/>
      <c r="C101" s="16"/>
      <c r="D101" s="17"/>
      <c r="E101" s="17"/>
      <c r="F101" s="17"/>
      <c r="G101" s="18"/>
      <c r="H101" s="17"/>
      <c r="I101" s="17"/>
      <c r="J101" s="17"/>
      <c r="K101" s="18"/>
      <c r="L101" s="17"/>
      <c r="M101" s="17"/>
      <c r="N101" s="19"/>
      <c r="O101" s="18"/>
      <c r="P101" s="17"/>
      <c r="Q101" s="17"/>
      <c r="R101" s="19"/>
    </row>
    <row r="102" spans="1:18" ht="14.25" thickBot="1" x14ac:dyDescent="0.3">
      <c r="A102" s="121"/>
      <c r="B102" s="20" t="s">
        <v>3</v>
      </c>
      <c r="C102" s="21">
        <v>430</v>
      </c>
      <c r="D102" s="22">
        <v>0.66800000000000004</v>
      </c>
      <c r="E102" s="22">
        <v>1</v>
      </c>
      <c r="F102" s="22">
        <v>0.66800000000000004</v>
      </c>
      <c r="G102" s="23">
        <v>123</v>
      </c>
      <c r="H102" s="22">
        <v>0.191</v>
      </c>
      <c r="I102" s="22">
        <v>1</v>
      </c>
      <c r="J102" s="22">
        <v>0.191</v>
      </c>
      <c r="K102" s="23">
        <v>91</v>
      </c>
      <c r="L102" s="22">
        <v>0.14099999999999999</v>
      </c>
      <c r="M102" s="22">
        <v>1</v>
      </c>
      <c r="N102" s="24">
        <v>0.14099999999999999</v>
      </c>
      <c r="O102" s="23">
        <v>644</v>
      </c>
      <c r="P102" s="22">
        <v>1</v>
      </c>
      <c r="Q102" s="22">
        <v>1</v>
      </c>
      <c r="R102" s="24">
        <v>1</v>
      </c>
    </row>
    <row r="139" spans="1:21" x14ac:dyDescent="0.2">
      <c r="M139" s="125"/>
      <c r="N139" s="125"/>
    </row>
    <row r="140" spans="1:21" x14ac:dyDescent="0.2">
      <c r="A140" s="195"/>
      <c r="B140" s="196"/>
      <c r="C140" s="527" t="s">
        <v>56</v>
      </c>
      <c r="D140" s="528"/>
      <c r="E140" s="528"/>
      <c r="F140" s="528"/>
      <c r="G140" s="528"/>
      <c r="H140" s="528"/>
      <c r="I140" s="528"/>
      <c r="J140" s="528"/>
      <c r="K140" s="528"/>
      <c r="L140" s="528"/>
      <c r="M140" s="528"/>
      <c r="N140" s="529"/>
    </row>
    <row r="141" spans="1:21" ht="11.45" customHeight="1" x14ac:dyDescent="0.2">
      <c r="A141" s="195"/>
      <c r="B141" s="196"/>
      <c r="C141" s="527" t="s">
        <v>29</v>
      </c>
      <c r="D141" s="528"/>
      <c r="E141" s="528"/>
      <c r="F141" s="528"/>
      <c r="G141" s="528"/>
      <c r="H141" s="528"/>
      <c r="I141" s="528"/>
      <c r="J141" s="528"/>
      <c r="K141" s="528"/>
      <c r="L141" s="528"/>
      <c r="M141" s="528"/>
      <c r="N141" s="529"/>
    </row>
    <row r="142" spans="1:21" x14ac:dyDescent="0.2">
      <c r="A142" s="170"/>
      <c r="B142" s="259"/>
      <c r="C142" s="530" t="s">
        <v>53</v>
      </c>
      <c r="D142" s="530"/>
      <c r="E142" s="530"/>
      <c r="F142" s="530"/>
      <c r="G142" s="530" t="s">
        <v>54</v>
      </c>
      <c r="H142" s="530"/>
      <c r="I142" s="530"/>
      <c r="J142" s="530"/>
      <c r="K142" s="530" t="s">
        <v>55</v>
      </c>
      <c r="L142" s="530"/>
      <c r="M142" s="530"/>
      <c r="N142" s="530"/>
    </row>
    <row r="143" spans="1:21" ht="45" x14ac:dyDescent="0.2">
      <c r="A143" s="170"/>
      <c r="B143" s="259"/>
      <c r="C143" s="240">
        <v>2010</v>
      </c>
      <c r="D143" s="193">
        <v>2005</v>
      </c>
      <c r="E143" s="194">
        <v>2000</v>
      </c>
      <c r="F143" s="241" t="s">
        <v>34</v>
      </c>
      <c r="G143" s="242">
        <v>2010</v>
      </c>
      <c r="H143" s="193">
        <v>2005</v>
      </c>
      <c r="I143" s="194">
        <v>2000</v>
      </c>
      <c r="J143" s="243" t="s">
        <v>34</v>
      </c>
      <c r="K143" s="244">
        <v>2010</v>
      </c>
      <c r="L143" s="193">
        <v>2005</v>
      </c>
      <c r="M143" s="194">
        <v>2000</v>
      </c>
      <c r="N143" s="241" t="s">
        <v>34</v>
      </c>
    </row>
    <row r="144" spans="1:21" ht="13.5" x14ac:dyDescent="0.25">
      <c r="A144" s="172" t="s">
        <v>32</v>
      </c>
      <c r="B144" s="36" t="s">
        <v>5</v>
      </c>
      <c r="C144" s="230">
        <f>D7</f>
        <v>0.9375</v>
      </c>
      <c r="D144" s="186">
        <v>0.74099999999999999</v>
      </c>
      <c r="E144" s="187">
        <v>0.69230769230769229</v>
      </c>
      <c r="F144" s="234">
        <f>D144-E144</f>
        <v>4.8692307692307701E-2</v>
      </c>
      <c r="G144" s="229">
        <f>H7</f>
        <v>3.125E-2</v>
      </c>
      <c r="H144" s="186">
        <v>0.185</v>
      </c>
      <c r="I144" s="187">
        <v>0.23076923076923075</v>
      </c>
      <c r="J144" s="239">
        <f>H144-I144</f>
        <v>-4.5769230769230757E-2</v>
      </c>
      <c r="K144" s="230">
        <f>L7</f>
        <v>3.125E-2</v>
      </c>
      <c r="L144" s="186">
        <v>7.3999999999999996E-2</v>
      </c>
      <c r="M144" s="187">
        <v>7.6923076923076927E-2</v>
      </c>
      <c r="N144" s="233">
        <f>L144-M144</f>
        <v>-2.923076923076931E-3</v>
      </c>
      <c r="P144" s="42"/>
      <c r="Q144" s="42"/>
      <c r="R144" s="42"/>
      <c r="S144" s="42"/>
      <c r="T144" s="42"/>
      <c r="U144" s="42"/>
    </row>
    <row r="145" spans="1:21" ht="13.5" x14ac:dyDescent="0.25">
      <c r="A145" s="172"/>
      <c r="B145" s="36" t="s">
        <v>6</v>
      </c>
      <c r="C145" s="230">
        <f t="shared" ref="C145:C175" si="12">D8</f>
        <v>0.65714285714285714</v>
      </c>
      <c r="D145" s="27">
        <v>0.64300000000000002</v>
      </c>
      <c r="E145" s="28">
        <v>0.55555555555555558</v>
      </c>
      <c r="F145" s="231">
        <f>D145-E145</f>
        <v>8.7444444444444436E-2</v>
      </c>
      <c r="G145" s="229">
        <f t="shared" ref="G145:G175" si="13">H8</f>
        <v>0.17142857142857143</v>
      </c>
      <c r="H145" s="27">
        <v>0.14299999999999999</v>
      </c>
      <c r="I145" s="28">
        <v>0.25</v>
      </c>
      <c r="J145" s="15">
        <f>H145-I145</f>
        <v>-0.10700000000000001</v>
      </c>
      <c r="K145" s="230">
        <f t="shared" ref="K145:K175" si="14">L8</f>
        <v>0.17142857142857143</v>
      </c>
      <c r="L145" s="27">
        <v>0.214</v>
      </c>
      <c r="M145" s="28">
        <v>0.19444444444444442</v>
      </c>
      <c r="N145" s="232">
        <f>L145-M145</f>
        <v>1.9555555555555576E-2</v>
      </c>
      <c r="P145" s="42"/>
      <c r="Q145" s="42"/>
      <c r="R145" s="42"/>
      <c r="S145" s="42"/>
      <c r="T145" s="42"/>
      <c r="U145" s="42"/>
    </row>
    <row r="146" spans="1:21" ht="13.5" x14ac:dyDescent="0.25">
      <c r="A146" s="172"/>
      <c r="B146" s="36" t="s">
        <v>39</v>
      </c>
      <c r="C146" s="230">
        <f t="shared" si="12"/>
        <v>0.25</v>
      </c>
      <c r="D146" s="27"/>
      <c r="E146" s="28"/>
      <c r="F146" s="232"/>
      <c r="G146" s="229">
        <f t="shared" si="13"/>
        <v>0.25</v>
      </c>
      <c r="H146" s="27"/>
      <c r="I146" s="28"/>
      <c r="J146" s="15"/>
      <c r="K146" s="230">
        <f t="shared" si="14"/>
        <v>0.5</v>
      </c>
      <c r="L146" s="27"/>
      <c r="M146" s="28"/>
      <c r="N146" s="232"/>
      <c r="P146" s="42"/>
      <c r="Q146" s="42"/>
      <c r="R146" s="42"/>
      <c r="S146" s="42"/>
      <c r="T146" s="42"/>
      <c r="U146" s="42"/>
    </row>
    <row r="147" spans="1:21" ht="13.5" x14ac:dyDescent="0.25">
      <c r="A147" s="172"/>
      <c r="B147" s="36" t="s">
        <v>40</v>
      </c>
      <c r="C147" s="230">
        <f t="shared" si="12"/>
        <v>0.625</v>
      </c>
      <c r="D147" s="27"/>
      <c r="E147" s="28"/>
      <c r="F147" s="232"/>
      <c r="G147" s="229">
        <f t="shared" si="13"/>
        <v>0.125</v>
      </c>
      <c r="H147" s="27"/>
      <c r="I147" s="28"/>
      <c r="J147" s="15"/>
      <c r="K147" s="230">
        <f t="shared" si="14"/>
        <v>0.25</v>
      </c>
      <c r="L147" s="27"/>
      <c r="M147" s="28"/>
      <c r="N147" s="232"/>
      <c r="P147" s="42"/>
      <c r="Q147" s="42"/>
      <c r="R147" s="42"/>
      <c r="S147" s="42"/>
      <c r="T147" s="42"/>
      <c r="U147" s="42"/>
    </row>
    <row r="148" spans="1:21" ht="13.5" x14ac:dyDescent="0.25">
      <c r="A148" s="172"/>
      <c r="B148" s="36" t="s">
        <v>16</v>
      </c>
      <c r="C148" s="230">
        <f t="shared" si="12"/>
        <v>0.7</v>
      </c>
      <c r="D148" s="27">
        <v>0.625</v>
      </c>
      <c r="E148" s="28"/>
      <c r="F148" s="232"/>
      <c r="G148" s="229">
        <f t="shared" si="13"/>
        <v>0.1</v>
      </c>
      <c r="H148" s="27">
        <v>0.25</v>
      </c>
      <c r="I148" s="28"/>
      <c r="J148" s="15"/>
      <c r="K148" s="230">
        <f t="shared" si="14"/>
        <v>0.2</v>
      </c>
      <c r="L148" s="27">
        <v>0.125</v>
      </c>
      <c r="M148" s="28"/>
      <c r="N148" s="232"/>
      <c r="P148" s="42"/>
      <c r="Q148" s="42"/>
      <c r="R148" s="42"/>
      <c r="S148" s="42"/>
      <c r="T148" s="42"/>
      <c r="U148" s="42"/>
    </row>
    <row r="149" spans="1:21" ht="13.5" x14ac:dyDescent="0.25">
      <c r="A149" s="172"/>
      <c r="B149" s="36" t="s">
        <v>8</v>
      </c>
      <c r="C149" s="230">
        <f t="shared" si="12"/>
        <v>0.91666666666666663</v>
      </c>
      <c r="D149" s="27">
        <v>0.72899999999999998</v>
      </c>
      <c r="E149" s="28"/>
      <c r="F149" s="232"/>
      <c r="G149" s="229">
        <f t="shared" si="13"/>
        <v>5.5555555555555552E-2</v>
      </c>
      <c r="H149" s="27">
        <v>0.14599999999999999</v>
      </c>
      <c r="I149" s="28"/>
      <c r="J149" s="15"/>
      <c r="K149" s="230">
        <f t="shared" si="14"/>
        <v>2.7777777777777776E-2</v>
      </c>
      <c r="L149" s="27">
        <v>0.125</v>
      </c>
      <c r="M149" s="28"/>
      <c r="N149" s="232"/>
      <c r="P149" s="42"/>
      <c r="Q149" s="42"/>
      <c r="R149" s="42"/>
      <c r="S149" s="42"/>
      <c r="T149" s="42"/>
      <c r="U149" s="42"/>
    </row>
    <row r="150" spans="1:21" ht="13.5" x14ac:dyDescent="0.25">
      <c r="A150" s="172"/>
      <c r="B150" s="36" t="s">
        <v>10</v>
      </c>
      <c r="C150" s="230">
        <f t="shared" si="12"/>
        <v>0.83333333333333337</v>
      </c>
      <c r="D150" s="27">
        <v>0.77800000000000002</v>
      </c>
      <c r="E150" s="28">
        <v>1</v>
      </c>
      <c r="F150" s="232">
        <f>D150-E150</f>
        <v>-0.22199999999999998</v>
      </c>
      <c r="G150" s="229">
        <f t="shared" si="13"/>
        <v>0</v>
      </c>
      <c r="H150" s="27">
        <v>0.111</v>
      </c>
      <c r="I150" s="28">
        <v>0</v>
      </c>
      <c r="J150" s="15">
        <f>H150-I150</f>
        <v>0.111</v>
      </c>
      <c r="K150" s="230">
        <f t="shared" si="14"/>
        <v>0.16666666666666666</v>
      </c>
      <c r="L150" s="27">
        <v>0.111</v>
      </c>
      <c r="M150" s="28">
        <v>0</v>
      </c>
      <c r="N150" s="232">
        <f>L150-M150</f>
        <v>0.111</v>
      </c>
      <c r="P150" s="42"/>
      <c r="Q150" s="42"/>
      <c r="R150" s="42"/>
      <c r="S150" s="42"/>
      <c r="T150" s="42"/>
      <c r="U150" s="42"/>
    </row>
    <row r="151" spans="1:21" ht="13.5" x14ac:dyDescent="0.25">
      <c r="A151" s="172"/>
      <c r="B151" s="36" t="s">
        <v>12</v>
      </c>
      <c r="C151" s="230">
        <f t="shared" si="12"/>
        <v>0.66666666666666663</v>
      </c>
      <c r="D151" s="27">
        <v>0.73299999999999998</v>
      </c>
      <c r="E151" s="28"/>
      <c r="F151" s="232"/>
      <c r="G151" s="229">
        <f t="shared" si="13"/>
        <v>0.2</v>
      </c>
      <c r="H151" s="27">
        <v>0.13300000000000001</v>
      </c>
      <c r="I151" s="28"/>
      <c r="J151" s="15"/>
      <c r="K151" s="230">
        <f t="shared" si="14"/>
        <v>0.13333333333333333</v>
      </c>
      <c r="L151" s="27">
        <v>0.13300000000000001</v>
      </c>
      <c r="M151" s="28"/>
      <c r="N151" s="232"/>
      <c r="P151" s="42"/>
      <c r="Q151" s="42"/>
      <c r="R151" s="42"/>
      <c r="S151" s="42"/>
      <c r="T151" s="42"/>
      <c r="U151" s="42"/>
    </row>
    <row r="152" spans="1:21" ht="13.5" x14ac:dyDescent="0.25">
      <c r="A152" s="172"/>
      <c r="B152" s="36" t="s">
        <v>13</v>
      </c>
      <c r="C152" s="230">
        <f t="shared" si="12"/>
        <v>5.4054054054054057E-2</v>
      </c>
      <c r="D152" s="27">
        <v>0.14799999999999999</v>
      </c>
      <c r="E152" s="28">
        <v>9.6153846153846145E-2</v>
      </c>
      <c r="F152" s="232">
        <f>D152-E152</f>
        <v>5.1846153846153847E-2</v>
      </c>
      <c r="G152" s="229">
        <f t="shared" si="13"/>
        <v>0.59459459459459463</v>
      </c>
      <c r="H152" s="27">
        <v>0.55600000000000005</v>
      </c>
      <c r="I152" s="28">
        <v>0.84615384615384615</v>
      </c>
      <c r="J152" s="15">
        <f>H152-I152</f>
        <v>-0.2901538461538461</v>
      </c>
      <c r="K152" s="230">
        <f t="shared" si="14"/>
        <v>0.35135135135135137</v>
      </c>
      <c r="L152" s="27">
        <v>0.29599999999999999</v>
      </c>
      <c r="M152" s="28">
        <v>5.7692307692307689E-2</v>
      </c>
      <c r="N152" s="232">
        <f>L152-M152</f>
        <v>0.2383076923076923</v>
      </c>
      <c r="P152" s="42"/>
      <c r="Q152" s="42"/>
      <c r="R152" s="42"/>
      <c r="S152" s="42"/>
      <c r="T152" s="42"/>
      <c r="U152" s="42"/>
    </row>
    <row r="153" spans="1:21" ht="13.5" x14ac:dyDescent="0.25">
      <c r="A153" s="172"/>
      <c r="B153" s="36" t="s">
        <v>14</v>
      </c>
      <c r="C153" s="230">
        <f t="shared" si="12"/>
        <v>0.9375</v>
      </c>
      <c r="D153" s="27">
        <v>0.58299999999999996</v>
      </c>
      <c r="E153" s="28">
        <v>0.40579710144927539</v>
      </c>
      <c r="F153" s="232">
        <f>D153-E153</f>
        <v>0.17720289855072457</v>
      </c>
      <c r="G153" s="229">
        <f t="shared" si="13"/>
        <v>6.25E-2</v>
      </c>
      <c r="H153" s="27">
        <v>0.33300000000000002</v>
      </c>
      <c r="I153" s="28">
        <v>0.47826086956521741</v>
      </c>
      <c r="J153" s="15">
        <f>H153-I153</f>
        <v>-0.14526086956521739</v>
      </c>
      <c r="K153" s="230">
        <f t="shared" si="14"/>
        <v>0</v>
      </c>
      <c r="L153" s="27">
        <v>8.3000000000000004E-2</v>
      </c>
      <c r="M153" s="28">
        <v>0.11594202898550725</v>
      </c>
      <c r="N153" s="232">
        <f>L153-M153</f>
        <v>-3.2942028985507243E-2</v>
      </c>
      <c r="P153" s="42"/>
      <c r="Q153" s="42"/>
      <c r="R153" s="42"/>
      <c r="S153" s="42"/>
      <c r="T153" s="42"/>
      <c r="U153" s="42"/>
    </row>
    <row r="154" spans="1:21" ht="13.5" x14ac:dyDescent="0.25">
      <c r="A154" s="172"/>
      <c r="B154" s="36" t="s">
        <v>41</v>
      </c>
      <c r="C154" s="230">
        <f t="shared" si="12"/>
        <v>0</v>
      </c>
      <c r="D154" s="27"/>
      <c r="E154" s="28"/>
      <c r="F154" s="232"/>
      <c r="G154" s="229">
        <f t="shared" si="13"/>
        <v>0</v>
      </c>
      <c r="H154" s="27"/>
      <c r="I154" s="28"/>
      <c r="J154" s="15"/>
      <c r="K154" s="230">
        <f t="shared" si="14"/>
        <v>0</v>
      </c>
      <c r="L154" s="27"/>
      <c r="M154" s="28"/>
      <c r="N154" s="232"/>
      <c r="P154" s="42"/>
      <c r="Q154" s="42"/>
      <c r="R154" s="42"/>
      <c r="S154" s="42"/>
      <c r="U154" s="42"/>
    </row>
    <row r="155" spans="1:21" ht="13.5" x14ac:dyDescent="0.25">
      <c r="A155" s="172"/>
      <c r="B155" s="36" t="s">
        <v>9</v>
      </c>
      <c r="C155" s="230">
        <f t="shared" si="12"/>
        <v>0.91578947368421049</v>
      </c>
      <c r="D155" s="27">
        <v>0.85</v>
      </c>
      <c r="E155" s="28">
        <v>0.68888888888888888</v>
      </c>
      <c r="F155" s="232">
        <f>D155-E155</f>
        <v>0.16111111111111109</v>
      </c>
      <c r="G155" s="229">
        <f t="shared" si="13"/>
        <v>6.3157894736842107E-2</v>
      </c>
      <c r="H155" s="27">
        <v>0.11700000000000001</v>
      </c>
      <c r="I155" s="28">
        <v>0.27777777777777779</v>
      </c>
      <c r="J155" s="15">
        <f>H155-I155</f>
        <v>-0.1607777777777778</v>
      </c>
      <c r="K155" s="230">
        <f t="shared" si="14"/>
        <v>2.1052631578947368E-2</v>
      </c>
      <c r="L155" s="27">
        <v>3.3000000000000002E-2</v>
      </c>
      <c r="M155" s="28">
        <v>3.3333333333333333E-2</v>
      </c>
      <c r="N155" s="232">
        <f>L155-M155</f>
        <v>-3.3333333333333132E-4</v>
      </c>
      <c r="P155" s="42"/>
      <c r="Q155" s="42"/>
      <c r="R155" s="42"/>
      <c r="S155" s="42"/>
      <c r="U155" s="42"/>
    </row>
    <row r="156" spans="1:21" ht="13.5" x14ac:dyDescent="0.25">
      <c r="A156" s="172"/>
      <c r="B156" s="36" t="s">
        <v>15</v>
      </c>
      <c r="C156" s="230">
        <f t="shared" si="12"/>
        <v>1</v>
      </c>
      <c r="D156" s="27">
        <v>0.6</v>
      </c>
      <c r="E156" s="28">
        <v>0</v>
      </c>
      <c r="F156" s="232">
        <f>D156-E156</f>
        <v>0.6</v>
      </c>
      <c r="G156" s="229">
        <f t="shared" si="13"/>
        <v>0</v>
      </c>
      <c r="H156" s="27">
        <v>0.2</v>
      </c>
      <c r="I156" s="28">
        <v>0.3</v>
      </c>
      <c r="J156" s="15">
        <f>H156-I156</f>
        <v>-9.9999999999999978E-2</v>
      </c>
      <c r="K156" s="230">
        <f t="shared" si="14"/>
        <v>0</v>
      </c>
      <c r="L156" s="27">
        <v>0.2</v>
      </c>
      <c r="M156" s="28">
        <v>0.7</v>
      </c>
      <c r="N156" s="232">
        <f>L156-M156</f>
        <v>-0.49999999999999994</v>
      </c>
      <c r="P156" s="42"/>
      <c r="Q156" s="42"/>
      <c r="R156" s="42"/>
      <c r="S156" s="42"/>
      <c r="U156" s="42"/>
    </row>
    <row r="157" spans="1:21" ht="13.5" x14ac:dyDescent="0.25">
      <c r="A157" s="172"/>
      <c r="B157" s="36" t="s">
        <v>17</v>
      </c>
      <c r="C157" s="230">
        <f t="shared" si="12"/>
        <v>0.6470588235294118</v>
      </c>
      <c r="D157" s="27">
        <v>0.74099999999999999</v>
      </c>
      <c r="E157" s="28">
        <v>0.81395348837209303</v>
      </c>
      <c r="F157" s="232">
        <f>D157-E157</f>
        <v>-7.2953488372093034E-2</v>
      </c>
      <c r="G157" s="229">
        <f t="shared" si="13"/>
        <v>0.20588235294117646</v>
      </c>
      <c r="H157" s="27">
        <v>0.222</v>
      </c>
      <c r="I157" s="28">
        <v>0.11627906976744186</v>
      </c>
      <c r="J157" s="15">
        <f>H157-I157</f>
        <v>0.10572093023255814</v>
      </c>
      <c r="K157" s="230">
        <f t="shared" si="14"/>
        <v>0.14705882352941177</v>
      </c>
      <c r="L157" s="27">
        <v>3.6999999999999998E-2</v>
      </c>
      <c r="M157" s="28">
        <v>6.9767441860465115E-2</v>
      </c>
      <c r="N157" s="232">
        <f>L157-M157</f>
        <v>-3.2767441860465117E-2</v>
      </c>
      <c r="P157" s="42"/>
      <c r="Q157" s="42"/>
      <c r="R157" s="42"/>
      <c r="S157" s="42"/>
      <c r="U157" s="42"/>
    </row>
    <row r="158" spans="1:21" ht="13.5" x14ac:dyDescent="0.25">
      <c r="A158" s="172"/>
      <c r="B158" s="36" t="s">
        <v>18</v>
      </c>
      <c r="C158" s="230">
        <f t="shared" si="12"/>
        <v>0.18181818181818182</v>
      </c>
      <c r="D158" s="27">
        <v>0.63600000000000001</v>
      </c>
      <c r="E158" s="28"/>
      <c r="F158" s="232"/>
      <c r="G158" s="229">
        <f t="shared" si="13"/>
        <v>0.45454545454545453</v>
      </c>
      <c r="H158" s="27">
        <v>0.36399999999999999</v>
      </c>
      <c r="I158" s="28"/>
      <c r="J158" s="15"/>
      <c r="K158" s="230">
        <f t="shared" si="14"/>
        <v>0.36363636363636365</v>
      </c>
      <c r="L158" s="27">
        <v>0</v>
      </c>
      <c r="M158" s="28"/>
      <c r="N158" s="232"/>
    </row>
    <row r="159" spans="1:21" ht="13.5" x14ac:dyDescent="0.25">
      <c r="A159" s="172"/>
      <c r="B159" s="36" t="s">
        <v>19</v>
      </c>
      <c r="C159" s="230">
        <f t="shared" si="12"/>
        <v>0.9464285714285714</v>
      </c>
      <c r="D159" s="27">
        <v>0.96099999999999997</v>
      </c>
      <c r="E159" s="28"/>
      <c r="F159" s="232"/>
      <c r="G159" s="229">
        <f t="shared" si="13"/>
        <v>4.4642857142857144E-2</v>
      </c>
      <c r="H159" s="27">
        <v>0.02</v>
      </c>
      <c r="I159" s="28"/>
      <c r="J159" s="15"/>
      <c r="K159" s="230">
        <f t="shared" si="14"/>
        <v>8.9285714285714281E-3</v>
      </c>
      <c r="L159" s="27">
        <v>0.02</v>
      </c>
      <c r="M159" s="28"/>
      <c r="N159" s="232"/>
    </row>
    <row r="160" spans="1:21" ht="13.5" x14ac:dyDescent="0.25">
      <c r="A160" s="172"/>
      <c r="B160" s="36" t="s">
        <v>42</v>
      </c>
      <c r="C160" s="230">
        <f t="shared" si="12"/>
        <v>0.69565217391304346</v>
      </c>
      <c r="D160" s="31"/>
      <c r="E160" s="32"/>
      <c r="F160" s="232"/>
      <c r="G160" s="229">
        <f t="shared" si="13"/>
        <v>0.13043478260869565</v>
      </c>
      <c r="H160" s="31"/>
      <c r="I160" s="32"/>
      <c r="J160" s="19"/>
      <c r="K160" s="230">
        <f t="shared" si="14"/>
        <v>0.17391304347826086</v>
      </c>
      <c r="L160" s="31"/>
      <c r="M160" s="32"/>
      <c r="N160" s="231"/>
    </row>
    <row r="161" spans="1:21" ht="13.5" x14ac:dyDescent="0.25">
      <c r="A161" s="172"/>
      <c r="B161" s="36" t="s">
        <v>20</v>
      </c>
      <c r="C161" s="230">
        <f t="shared" si="12"/>
        <v>0.66666666666666663</v>
      </c>
      <c r="D161" s="27">
        <v>0.68400000000000005</v>
      </c>
      <c r="E161" s="28"/>
      <c r="F161" s="232"/>
      <c r="G161" s="229">
        <f t="shared" si="13"/>
        <v>0</v>
      </c>
      <c r="H161" s="27">
        <v>0.158</v>
      </c>
      <c r="I161" s="28"/>
      <c r="J161" s="15"/>
      <c r="K161" s="230">
        <f t="shared" si="14"/>
        <v>0.33333333333333331</v>
      </c>
      <c r="L161" s="27">
        <v>0.158</v>
      </c>
      <c r="M161" s="28"/>
      <c r="N161" s="232"/>
    </row>
    <row r="162" spans="1:21" ht="13.5" x14ac:dyDescent="0.25">
      <c r="A162" s="172"/>
      <c r="B162" s="36" t="s">
        <v>26</v>
      </c>
      <c r="C162" s="230">
        <f t="shared" si="12"/>
        <v>0.6</v>
      </c>
      <c r="D162" s="27">
        <v>0.5</v>
      </c>
      <c r="E162" s="28"/>
      <c r="F162" s="232"/>
      <c r="G162" s="229">
        <f t="shared" si="13"/>
        <v>0.2</v>
      </c>
      <c r="H162" s="27">
        <v>0.5</v>
      </c>
      <c r="I162" s="28"/>
      <c r="J162" s="15"/>
      <c r="K162" s="230">
        <f t="shared" si="14"/>
        <v>0.2</v>
      </c>
      <c r="L162" s="27">
        <v>0</v>
      </c>
      <c r="M162" s="28"/>
      <c r="N162" s="232"/>
    </row>
    <row r="163" spans="1:21" ht="13.5" x14ac:dyDescent="0.25">
      <c r="A163" s="172"/>
      <c r="B163" s="36" t="s">
        <v>21</v>
      </c>
      <c r="C163" s="230">
        <f t="shared" si="12"/>
        <v>0.7142857142857143</v>
      </c>
      <c r="D163" s="27">
        <v>0.34799999999999998</v>
      </c>
      <c r="E163" s="28">
        <v>8.8888888888888892E-2</v>
      </c>
      <c r="F163" s="232">
        <f>D163-E163</f>
        <v>0.25911111111111107</v>
      </c>
      <c r="G163" s="229">
        <f t="shared" si="13"/>
        <v>0.2857142857142857</v>
      </c>
      <c r="H163" s="27">
        <v>0.39100000000000001</v>
      </c>
      <c r="I163" s="28">
        <v>0.4</v>
      </c>
      <c r="J163" s="15">
        <f>H163-I163</f>
        <v>-9.000000000000008E-3</v>
      </c>
      <c r="K163" s="230">
        <f t="shared" si="14"/>
        <v>0</v>
      </c>
      <c r="L163" s="27">
        <v>0.26100000000000001</v>
      </c>
      <c r="M163" s="28">
        <v>0.51111111111111118</v>
      </c>
      <c r="N163" s="232">
        <f>L163-M163</f>
        <v>-0.25011111111111117</v>
      </c>
    </row>
    <row r="164" spans="1:21" ht="13.5" x14ac:dyDescent="0.25">
      <c r="A164" s="172"/>
      <c r="B164" s="36" t="s">
        <v>22</v>
      </c>
      <c r="C164" s="230">
        <f t="shared" si="12"/>
        <v>1</v>
      </c>
      <c r="D164" s="27">
        <v>1</v>
      </c>
      <c r="E164" s="28">
        <v>0.77272727272727271</v>
      </c>
      <c r="F164" s="232">
        <f>D164-E164</f>
        <v>0.22727272727272729</v>
      </c>
      <c r="G164" s="229">
        <f t="shared" si="13"/>
        <v>0</v>
      </c>
      <c r="H164" s="27">
        <v>0</v>
      </c>
      <c r="I164" s="28">
        <v>0.18181818181818182</v>
      </c>
      <c r="J164" s="15">
        <f>H164-I164</f>
        <v>-0.18181818181818182</v>
      </c>
      <c r="K164" s="230">
        <f t="shared" si="14"/>
        <v>0</v>
      </c>
      <c r="L164" s="27">
        <v>0</v>
      </c>
      <c r="M164" s="28">
        <v>4.5454545454545456E-2</v>
      </c>
      <c r="N164" s="232">
        <f>L164-M164</f>
        <v>-4.5454545454545456E-2</v>
      </c>
    </row>
    <row r="165" spans="1:21" ht="13.5" x14ac:dyDescent="0.25">
      <c r="A165" s="172"/>
      <c r="B165" s="36" t="s">
        <v>23</v>
      </c>
      <c r="C165" s="230">
        <f t="shared" si="12"/>
        <v>0.90243902439024393</v>
      </c>
      <c r="D165" s="27">
        <v>0.76200000000000001</v>
      </c>
      <c r="E165" s="28"/>
      <c r="F165" s="232"/>
      <c r="G165" s="229">
        <f t="shared" si="13"/>
        <v>9.7560975609756101E-2</v>
      </c>
      <c r="H165" s="27">
        <v>0.14299999999999999</v>
      </c>
      <c r="I165" s="28"/>
      <c r="J165" s="15"/>
      <c r="K165" s="230">
        <f t="shared" si="14"/>
        <v>0</v>
      </c>
      <c r="L165" s="27">
        <v>9.5000000000000001E-2</v>
      </c>
      <c r="M165" s="28"/>
      <c r="N165" s="232"/>
    </row>
    <row r="166" spans="1:21" ht="13.5" x14ac:dyDescent="0.25">
      <c r="A166" s="172"/>
      <c r="B166" s="36" t="s">
        <v>43</v>
      </c>
      <c r="C166" s="230">
        <f t="shared" si="12"/>
        <v>0.47619047619047616</v>
      </c>
      <c r="D166" s="27"/>
      <c r="E166" s="28"/>
      <c r="F166" s="233"/>
      <c r="G166" s="229">
        <f t="shared" si="13"/>
        <v>0.19047619047619047</v>
      </c>
      <c r="H166" s="27"/>
      <c r="I166" s="28"/>
      <c r="J166" s="15"/>
      <c r="K166" s="230">
        <f t="shared" si="14"/>
        <v>0.33333333333333331</v>
      </c>
      <c r="L166" s="27"/>
      <c r="M166" s="28"/>
      <c r="N166" s="232"/>
    </row>
    <row r="167" spans="1:21" ht="13.5" x14ac:dyDescent="0.25">
      <c r="A167" s="172"/>
      <c r="B167" s="36" t="s">
        <v>44</v>
      </c>
      <c r="C167" s="230">
        <f t="shared" si="12"/>
        <v>0.88888888888888884</v>
      </c>
      <c r="D167" s="31"/>
      <c r="E167" s="32"/>
      <c r="F167" s="234"/>
      <c r="G167" s="229">
        <f t="shared" si="13"/>
        <v>0</v>
      </c>
      <c r="H167" s="31"/>
      <c r="I167" s="32"/>
      <c r="J167" s="19"/>
      <c r="K167" s="230">
        <f t="shared" si="14"/>
        <v>0.1111111111111111</v>
      </c>
      <c r="L167" s="31"/>
      <c r="M167" s="32"/>
      <c r="N167" s="231"/>
    </row>
    <row r="168" spans="1:21" ht="13.5" x14ac:dyDescent="0.25">
      <c r="A168" s="172"/>
      <c r="B168" s="36" t="s">
        <v>38</v>
      </c>
      <c r="C168" s="230">
        <f t="shared" si="12"/>
        <v>0.67391304347826086</v>
      </c>
      <c r="D168" s="31">
        <v>0.51800000000000002</v>
      </c>
      <c r="E168" s="32">
        <v>0.69491525423728817</v>
      </c>
      <c r="F168" s="234">
        <f>D168-E168</f>
        <v>-0.17691525423728816</v>
      </c>
      <c r="G168" s="229">
        <f t="shared" si="13"/>
        <v>0.17391304347826086</v>
      </c>
      <c r="H168" s="31">
        <v>0.19600000000000001</v>
      </c>
      <c r="I168" s="32">
        <v>0.22033898305084748</v>
      </c>
      <c r="J168" s="19">
        <f>H168-I168</f>
        <v>-2.4338983050847474E-2</v>
      </c>
      <c r="K168" s="230">
        <f t="shared" si="14"/>
        <v>0.15217391304347827</v>
      </c>
      <c r="L168" s="31">
        <v>0.28599999999999998</v>
      </c>
      <c r="M168" s="32">
        <v>8.4745762711864417E-2</v>
      </c>
      <c r="N168" s="231">
        <f>L168-M168</f>
        <v>0.20125423728813557</v>
      </c>
    </row>
    <row r="169" spans="1:21" ht="13.5" x14ac:dyDescent="0.25">
      <c r="A169" s="172"/>
      <c r="B169" s="36" t="s">
        <v>25</v>
      </c>
      <c r="C169" s="230">
        <f t="shared" si="12"/>
        <v>1</v>
      </c>
      <c r="D169" s="31">
        <v>0.8</v>
      </c>
      <c r="E169" s="32">
        <v>0.57142857142857151</v>
      </c>
      <c r="F169" s="234">
        <f>D169-E169</f>
        <v>0.22857142857142854</v>
      </c>
      <c r="G169" s="229">
        <f t="shared" si="13"/>
        <v>0</v>
      </c>
      <c r="H169" s="31">
        <v>0.1</v>
      </c>
      <c r="I169" s="32">
        <v>0.28571428571428575</v>
      </c>
      <c r="J169" s="19">
        <f>H169-I169</f>
        <v>-0.18571428571428575</v>
      </c>
      <c r="K169" s="230">
        <f t="shared" si="14"/>
        <v>0</v>
      </c>
      <c r="L169" s="31">
        <v>0.1</v>
      </c>
      <c r="M169" s="32">
        <v>0.14285714285714288</v>
      </c>
      <c r="N169" s="231">
        <f>L169-M169</f>
        <v>-4.2857142857142871E-2</v>
      </c>
    </row>
    <row r="170" spans="1:21" ht="13.5" x14ac:dyDescent="0.25">
      <c r="A170" s="172"/>
      <c r="B170" s="36" t="s">
        <v>11</v>
      </c>
      <c r="C170" s="230">
        <f t="shared" si="12"/>
        <v>0.625</v>
      </c>
      <c r="D170" s="31">
        <v>0.39700000000000002</v>
      </c>
      <c r="E170" s="32">
        <v>0.12698412698412698</v>
      </c>
      <c r="F170" s="234">
        <f>D170-E170</f>
        <v>0.27001587301587304</v>
      </c>
      <c r="G170" s="229">
        <f t="shared" si="13"/>
        <v>0.17857142857142858</v>
      </c>
      <c r="H170" s="31">
        <v>0.20599999999999999</v>
      </c>
      <c r="I170" s="32">
        <v>0.39682539682539686</v>
      </c>
      <c r="J170" s="19">
        <f>H170-I170</f>
        <v>-0.19082539682539687</v>
      </c>
      <c r="K170" s="230">
        <f t="shared" si="14"/>
        <v>0.19642857142857142</v>
      </c>
      <c r="L170" s="31">
        <v>0.39700000000000002</v>
      </c>
      <c r="M170" s="32">
        <v>0.47619047619047622</v>
      </c>
      <c r="N170" s="231">
        <f>L170-M170</f>
        <v>-7.91904761904762E-2</v>
      </c>
    </row>
    <row r="171" spans="1:21" ht="13.5" x14ac:dyDescent="0.25">
      <c r="A171" s="172"/>
      <c r="B171" s="36" t="s">
        <v>37</v>
      </c>
      <c r="C171" s="230">
        <f t="shared" si="12"/>
        <v>0.625</v>
      </c>
      <c r="D171" s="31"/>
      <c r="E171" s="32">
        <v>0.8666666666666667</v>
      </c>
      <c r="F171" s="234"/>
      <c r="G171" s="229">
        <f t="shared" si="13"/>
        <v>0.375</v>
      </c>
      <c r="H171" s="31"/>
      <c r="I171" s="32">
        <v>0.13333333333333333</v>
      </c>
      <c r="J171" s="19"/>
      <c r="K171" s="230">
        <f t="shared" si="14"/>
        <v>0</v>
      </c>
      <c r="L171" s="31"/>
      <c r="M171" s="32">
        <v>0</v>
      </c>
      <c r="N171" s="231"/>
    </row>
    <row r="172" spans="1:21" ht="13.5" x14ac:dyDescent="0.25">
      <c r="A172" s="172"/>
      <c r="B172" s="36" t="s">
        <v>7</v>
      </c>
      <c r="C172" s="230">
        <f t="shared" si="12"/>
        <v>0.88235294117647056</v>
      </c>
      <c r="D172" s="31">
        <v>0.68</v>
      </c>
      <c r="E172" s="32">
        <v>0.4705882352941177</v>
      </c>
      <c r="F172" s="234">
        <f>D172-E172</f>
        <v>0.20941176470588235</v>
      </c>
      <c r="G172" s="229">
        <f t="shared" si="13"/>
        <v>0.11764705882352941</v>
      </c>
      <c r="H172" s="31">
        <v>0.28000000000000003</v>
      </c>
      <c r="I172" s="32">
        <v>0.4705882352941177</v>
      </c>
      <c r="J172" s="19">
        <f>H172-I172</f>
        <v>-0.19058823529411767</v>
      </c>
      <c r="K172" s="230">
        <f t="shared" si="14"/>
        <v>0</v>
      </c>
      <c r="L172" s="31">
        <v>0.04</v>
      </c>
      <c r="M172" s="32">
        <v>5.8823529411764712E-2</v>
      </c>
      <c r="N172" s="231">
        <f>L172-M172</f>
        <v>-1.8823529411764711E-2</v>
      </c>
      <c r="P172" s="42"/>
      <c r="Q172" s="42"/>
      <c r="R172" s="42"/>
      <c r="S172" s="42"/>
      <c r="U172" s="42"/>
    </row>
    <row r="173" spans="1:21" ht="13.5" x14ac:dyDescent="0.25">
      <c r="A173" s="172"/>
      <c r="B173" s="36" t="s">
        <v>85</v>
      </c>
      <c r="C173" s="230">
        <f t="shared" si="12"/>
        <v>0.66666666666666663</v>
      </c>
      <c r="D173" s="27">
        <v>0.625</v>
      </c>
      <c r="E173" s="28">
        <v>0.390625</v>
      </c>
      <c r="F173" s="232">
        <f>D173-E173</f>
        <v>0.234375</v>
      </c>
      <c r="G173" s="229">
        <f t="shared" si="13"/>
        <v>8.3333333333333329E-2</v>
      </c>
      <c r="H173" s="27">
        <v>0.25</v>
      </c>
      <c r="I173" s="28">
        <v>0.28125</v>
      </c>
      <c r="J173" s="15">
        <f>H173-I173</f>
        <v>-3.125E-2</v>
      </c>
      <c r="K173" s="230">
        <f t="shared" si="14"/>
        <v>0.25</v>
      </c>
      <c r="L173" s="27">
        <v>0.125</v>
      </c>
      <c r="M173" s="28">
        <v>0.328125</v>
      </c>
      <c r="N173" s="232">
        <f>L173-M173</f>
        <v>-0.203125</v>
      </c>
    </row>
    <row r="174" spans="1:21" ht="13.5" x14ac:dyDescent="0.25">
      <c r="A174" s="172"/>
      <c r="B174" s="133"/>
      <c r="C174" s="230"/>
      <c r="D174" s="31"/>
      <c r="E174" s="32"/>
      <c r="F174" s="234"/>
      <c r="G174" s="229"/>
      <c r="H174" s="31"/>
      <c r="I174" s="32"/>
      <c r="J174" s="19"/>
      <c r="K174" s="230"/>
      <c r="L174" s="31"/>
      <c r="M174" s="32"/>
      <c r="N174" s="231"/>
    </row>
    <row r="175" spans="1:21" ht="13.5" x14ac:dyDescent="0.25">
      <c r="A175" s="175"/>
      <c r="B175" s="197" t="s">
        <v>3</v>
      </c>
      <c r="C175" s="235">
        <f t="shared" si="12"/>
        <v>0.75234270414993309</v>
      </c>
      <c r="D175" s="236">
        <v>0.66800000000000004</v>
      </c>
      <c r="E175" s="179">
        <v>0.47749196141479094</v>
      </c>
      <c r="F175" s="237">
        <f>D175-E175</f>
        <v>0.19050803858520909</v>
      </c>
      <c r="G175" s="245">
        <f t="shared" si="13"/>
        <v>0.13654618473895583</v>
      </c>
      <c r="H175" s="236">
        <v>0.191</v>
      </c>
      <c r="I175" s="179">
        <v>0.34887459807073951</v>
      </c>
      <c r="J175" s="246">
        <f>H175-I175</f>
        <v>-0.1578745980707395</v>
      </c>
      <c r="K175" s="235">
        <f t="shared" si="14"/>
        <v>0.1111111111111111</v>
      </c>
      <c r="L175" s="236">
        <v>0.14099999999999999</v>
      </c>
      <c r="M175" s="179">
        <v>0.17363344051446944</v>
      </c>
      <c r="N175" s="238">
        <f>L175-M175</f>
        <v>-3.2633440514469453E-2</v>
      </c>
    </row>
    <row r="179" spans="6:15" x14ac:dyDescent="0.2">
      <c r="O179" s="45"/>
    </row>
    <row r="180" spans="6:15" x14ac:dyDescent="0.2">
      <c r="F180" s="42"/>
      <c r="G180" s="42"/>
      <c r="H180" s="42"/>
      <c r="I180" s="42"/>
      <c r="J180" s="42"/>
      <c r="K180" s="45"/>
      <c r="L180" s="45"/>
      <c r="M180" s="45"/>
      <c r="N180" s="45"/>
      <c r="O180" s="45"/>
    </row>
    <row r="181" spans="6:15" x14ac:dyDescent="0.2">
      <c r="K181" s="45"/>
      <c r="L181" s="45"/>
      <c r="M181" s="45"/>
      <c r="N181" s="45"/>
      <c r="O181" s="45"/>
    </row>
    <row r="182" spans="6:15" x14ac:dyDescent="0.2">
      <c r="K182" s="45"/>
      <c r="L182" s="45"/>
      <c r="M182" s="45"/>
      <c r="N182" s="45"/>
      <c r="O182" s="45"/>
    </row>
    <row r="183" spans="6:15" x14ac:dyDescent="0.2">
      <c r="K183" s="45"/>
      <c r="L183" s="45"/>
      <c r="M183" s="45"/>
      <c r="N183" s="45"/>
      <c r="O183" s="45"/>
    </row>
    <row r="184" spans="6:15" x14ac:dyDescent="0.2">
      <c r="K184" s="45"/>
      <c r="L184" s="45"/>
      <c r="M184" s="45"/>
      <c r="N184" s="45"/>
      <c r="O184" s="45"/>
    </row>
    <row r="185" spans="6:15" x14ac:dyDescent="0.2">
      <c r="K185" s="45"/>
      <c r="L185" s="45"/>
      <c r="M185" s="45"/>
      <c r="N185" s="45"/>
      <c r="O185" s="45"/>
    </row>
    <row r="186" spans="6:15" x14ac:dyDescent="0.2">
      <c r="K186" s="45"/>
      <c r="L186" s="45"/>
      <c r="M186" s="45"/>
      <c r="N186" s="45"/>
      <c r="O186" s="45"/>
    </row>
    <row r="187" spans="6:15" x14ac:dyDescent="0.2">
      <c r="K187" s="45"/>
      <c r="L187" s="45"/>
      <c r="M187" s="45"/>
      <c r="N187" s="45"/>
      <c r="O187" s="45"/>
    </row>
    <row r="188" spans="6:15" x14ac:dyDescent="0.2">
      <c r="K188" s="45"/>
      <c r="L188" s="45"/>
      <c r="M188" s="45"/>
      <c r="N188" s="45"/>
      <c r="O188" s="45"/>
    </row>
    <row r="189" spans="6:15" x14ac:dyDescent="0.2">
      <c r="K189" s="45"/>
      <c r="L189" s="45"/>
      <c r="M189" s="45"/>
      <c r="N189" s="45"/>
      <c r="O189" s="45"/>
    </row>
    <row r="190" spans="6:15" x14ac:dyDescent="0.2">
      <c r="K190" s="45"/>
      <c r="L190" s="45"/>
      <c r="M190" s="45"/>
      <c r="N190" s="45"/>
      <c r="O190" s="45"/>
    </row>
    <row r="191" spans="6:15" x14ac:dyDescent="0.2">
      <c r="K191" s="45"/>
      <c r="L191" s="45"/>
      <c r="M191" s="45"/>
      <c r="N191" s="45"/>
      <c r="O191" s="45"/>
    </row>
    <row r="192" spans="6:15" x14ac:dyDescent="0.2">
      <c r="K192" s="45"/>
      <c r="L192" s="45"/>
      <c r="M192" s="45"/>
      <c r="N192" s="45"/>
      <c r="O192" s="45"/>
    </row>
    <row r="193" spans="5:15" x14ac:dyDescent="0.2">
      <c r="K193" s="45"/>
      <c r="L193" s="45"/>
      <c r="M193" s="45"/>
      <c r="N193" s="45"/>
      <c r="O193" s="45"/>
    </row>
    <row r="194" spans="5:15" x14ac:dyDescent="0.2">
      <c r="K194" s="45"/>
      <c r="L194" s="45"/>
      <c r="M194" s="45"/>
      <c r="N194" s="45"/>
      <c r="O194" s="45"/>
    </row>
    <row r="195" spans="5:15" x14ac:dyDescent="0.2">
      <c r="K195" s="45"/>
      <c r="L195" s="45"/>
      <c r="M195" s="45"/>
      <c r="N195" s="45"/>
      <c r="O195" s="45"/>
    </row>
    <row r="196" spans="5:15" x14ac:dyDescent="0.2">
      <c r="E196" s="42"/>
      <c r="F196" s="42"/>
      <c r="G196" s="42"/>
      <c r="H196" s="42"/>
      <c r="I196" s="42"/>
      <c r="J196" s="42"/>
      <c r="K196" s="45"/>
      <c r="L196" s="45"/>
      <c r="M196" s="45"/>
      <c r="N196" s="45"/>
      <c r="O196" s="45"/>
    </row>
    <row r="197" spans="5:15" x14ac:dyDescent="0.2"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5:15" x14ac:dyDescent="0.2"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5:15" x14ac:dyDescent="0.2"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5:15" x14ac:dyDescent="0.2"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5:15" x14ac:dyDescent="0.2"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</row>
    <row r="202" spans="5:15" x14ac:dyDescent="0.2"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</row>
    <row r="203" spans="5:15" x14ac:dyDescent="0.2"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</row>
    <row r="204" spans="5:15" x14ac:dyDescent="0.2"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</row>
    <row r="205" spans="5:15" x14ac:dyDescent="0.2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5:15" x14ac:dyDescent="0.2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5:15" x14ac:dyDescent="0.2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5:15" x14ac:dyDescent="0.2"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</row>
    <row r="209" spans="5:15" x14ac:dyDescent="0.2"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5:15" x14ac:dyDescent="0.2"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</row>
    <row r="211" spans="5:15" x14ac:dyDescent="0.2"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5:15" x14ac:dyDescent="0.2"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5:15" x14ac:dyDescent="0.2"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5:15" x14ac:dyDescent="0.2"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5:15" x14ac:dyDescent="0.2"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</row>
    <row r="216" spans="5:15" x14ac:dyDescent="0.2"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</row>
    <row r="217" spans="5:15" x14ac:dyDescent="0.2"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</row>
    <row r="218" spans="5:15" x14ac:dyDescent="0.2"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</row>
    <row r="219" spans="5:15" x14ac:dyDescent="0.2"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</row>
    <row r="220" spans="5:15" x14ac:dyDescent="0.2"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</row>
    <row r="221" spans="5:15" x14ac:dyDescent="0.2"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</row>
    <row r="222" spans="5:15" x14ac:dyDescent="0.2"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5:15" x14ac:dyDescent="0.2"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5:15" x14ac:dyDescent="0.2"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</row>
    <row r="225" spans="5:15" x14ac:dyDescent="0.2"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</row>
    <row r="226" spans="5:15" x14ac:dyDescent="0.2"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</row>
    <row r="227" spans="5:15" x14ac:dyDescent="0.2"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</row>
    <row r="228" spans="5:15" x14ac:dyDescent="0.2"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</row>
    <row r="229" spans="5:15" x14ac:dyDescent="0.2"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</row>
    <row r="230" spans="5:15" x14ac:dyDescent="0.2"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5:15" x14ac:dyDescent="0.2"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</row>
    <row r="232" spans="5:15" x14ac:dyDescent="0.2"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</row>
    <row r="233" spans="5:15" x14ac:dyDescent="0.2"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</row>
    <row r="234" spans="5:15" x14ac:dyDescent="0.2"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</row>
    <row r="235" spans="5:15" x14ac:dyDescent="0.2"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</row>
    <row r="236" spans="5:15" x14ac:dyDescent="0.2"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5:15" x14ac:dyDescent="0.2">
      <c r="K237" s="45"/>
      <c r="L237" s="45"/>
      <c r="M237" s="45"/>
      <c r="N237" s="45"/>
      <c r="O237" s="45"/>
    </row>
    <row r="238" spans="5:15" x14ac:dyDescent="0.2">
      <c r="K238" s="45"/>
      <c r="L238" s="45"/>
      <c r="M238" s="45"/>
      <c r="N238" s="45"/>
      <c r="O238" s="45"/>
    </row>
    <row r="239" spans="5:15" x14ac:dyDescent="0.2">
      <c r="K239" s="45"/>
      <c r="L239" s="45"/>
      <c r="M239" s="45"/>
      <c r="N239" s="45"/>
      <c r="O239" s="45"/>
    </row>
    <row r="240" spans="5:15" x14ac:dyDescent="0.2">
      <c r="K240" s="45"/>
      <c r="L240" s="45"/>
      <c r="M240" s="45"/>
      <c r="N240" s="45"/>
      <c r="O240" s="45"/>
    </row>
    <row r="241" spans="11:14" x14ac:dyDescent="0.2">
      <c r="K241" s="45"/>
      <c r="L241" s="45"/>
      <c r="M241" s="45"/>
      <c r="N241" s="45"/>
    </row>
    <row r="242" spans="11:14" x14ac:dyDescent="0.2">
      <c r="K242" s="45"/>
      <c r="L242" s="45"/>
    </row>
    <row r="243" spans="11:14" x14ac:dyDescent="0.2">
      <c r="K243" s="45"/>
      <c r="L243" s="45"/>
    </row>
    <row r="244" spans="11:14" x14ac:dyDescent="0.2">
      <c r="K244" s="45"/>
      <c r="L244" s="45"/>
    </row>
    <row r="245" spans="11:14" x14ac:dyDescent="0.2">
      <c r="K245" s="45"/>
      <c r="L245" s="45"/>
    </row>
    <row r="246" spans="11:14" x14ac:dyDescent="0.2">
      <c r="K246" s="45"/>
      <c r="L246" s="45"/>
    </row>
    <row r="247" spans="11:14" x14ac:dyDescent="0.2">
      <c r="K247" s="45"/>
      <c r="L247" s="45"/>
    </row>
    <row r="248" spans="11:14" x14ac:dyDescent="0.2">
      <c r="K248" s="45"/>
      <c r="L248" s="45"/>
    </row>
    <row r="249" spans="11:14" x14ac:dyDescent="0.2">
      <c r="K249" s="45"/>
      <c r="L249" s="45"/>
    </row>
    <row r="250" spans="11:14" x14ac:dyDescent="0.2">
      <c r="K250" s="45"/>
      <c r="L250" s="45"/>
    </row>
    <row r="251" spans="11:14" x14ac:dyDescent="0.2">
      <c r="K251" s="45"/>
      <c r="L251" s="45"/>
    </row>
    <row r="252" spans="11:14" x14ac:dyDescent="0.2">
      <c r="K252" s="45"/>
      <c r="L252" s="45"/>
    </row>
    <row r="253" spans="11:14" x14ac:dyDescent="0.2">
      <c r="K253" s="45"/>
      <c r="L253" s="45"/>
    </row>
    <row r="254" spans="11:14" x14ac:dyDescent="0.2">
      <c r="K254" s="45"/>
      <c r="L254" s="45"/>
    </row>
    <row r="255" spans="11:14" x14ac:dyDescent="0.2">
      <c r="K255" s="45"/>
      <c r="L255" s="45"/>
    </row>
    <row r="256" spans="11:14" x14ac:dyDescent="0.2">
      <c r="K256" s="45"/>
      <c r="L256" s="45"/>
    </row>
    <row r="257" spans="11:12" x14ac:dyDescent="0.2">
      <c r="K257" s="45"/>
      <c r="L257" s="45"/>
    </row>
    <row r="258" spans="11:12" x14ac:dyDescent="0.2">
      <c r="K258" s="45"/>
      <c r="L258" s="45"/>
    </row>
    <row r="259" spans="11:12" x14ac:dyDescent="0.2">
      <c r="K259" s="45"/>
      <c r="L259" s="45"/>
    </row>
    <row r="260" spans="11:12" x14ac:dyDescent="0.2">
      <c r="K260" s="45"/>
      <c r="L260" s="45"/>
    </row>
    <row r="261" spans="11:12" x14ac:dyDescent="0.2">
      <c r="K261" s="45"/>
      <c r="L261" s="45"/>
    </row>
    <row r="262" spans="11:12" x14ac:dyDescent="0.2">
      <c r="K262" s="45"/>
      <c r="L262" s="45"/>
    </row>
    <row r="263" spans="11:12" x14ac:dyDescent="0.2">
      <c r="K263" s="45"/>
      <c r="L263" s="45"/>
    </row>
    <row r="264" spans="11:12" x14ac:dyDescent="0.2">
      <c r="K264" s="45"/>
      <c r="L264" s="45"/>
    </row>
    <row r="265" spans="11:12" x14ac:dyDescent="0.2">
      <c r="K265" s="45"/>
      <c r="L265" s="45"/>
    </row>
    <row r="266" spans="11:12" x14ac:dyDescent="0.2">
      <c r="K266" s="45"/>
      <c r="L266" s="45"/>
    </row>
    <row r="267" spans="11:12" x14ac:dyDescent="0.2">
      <c r="K267" s="45"/>
      <c r="L267" s="45"/>
    </row>
    <row r="268" spans="11:12" x14ac:dyDescent="0.2">
      <c r="K268" s="45"/>
      <c r="L268" s="45"/>
    </row>
    <row r="269" spans="11:12" x14ac:dyDescent="0.2">
      <c r="K269" s="45"/>
      <c r="L269" s="45"/>
    </row>
    <row r="270" spans="11:12" x14ac:dyDescent="0.2">
      <c r="K270" s="45"/>
      <c r="L270" s="45"/>
    </row>
    <row r="271" spans="11:12" x14ac:dyDescent="0.2">
      <c r="K271" s="45"/>
      <c r="L271" s="45"/>
    </row>
    <row r="272" spans="11:12" x14ac:dyDescent="0.2">
      <c r="K272" s="45"/>
      <c r="L272" s="45"/>
    </row>
    <row r="273" spans="11:12" x14ac:dyDescent="0.2">
      <c r="K273" s="45"/>
      <c r="L273" s="45"/>
    </row>
    <row r="274" spans="11:12" x14ac:dyDescent="0.2">
      <c r="K274" s="45"/>
      <c r="L274" s="45"/>
    </row>
    <row r="275" spans="11:12" x14ac:dyDescent="0.2">
      <c r="K275" s="45"/>
      <c r="L275" s="45"/>
    </row>
    <row r="276" spans="11:12" x14ac:dyDescent="0.2">
      <c r="K276" s="45"/>
      <c r="L276" s="45"/>
    </row>
    <row r="277" spans="11:12" x14ac:dyDescent="0.2">
      <c r="K277" s="45"/>
      <c r="L277" s="45"/>
    </row>
    <row r="278" spans="11:12" x14ac:dyDescent="0.2">
      <c r="K278" s="45"/>
      <c r="L278" s="45"/>
    </row>
    <row r="279" spans="11:12" x14ac:dyDescent="0.2">
      <c r="L279" s="45"/>
    </row>
    <row r="280" spans="11:12" x14ac:dyDescent="0.2">
      <c r="L280" s="45"/>
    </row>
    <row r="281" spans="11:12" x14ac:dyDescent="0.2">
      <c r="L281" s="45"/>
    </row>
  </sheetData>
  <mergeCells count="15">
    <mergeCell ref="C141:N141"/>
    <mergeCell ref="C142:F142"/>
    <mergeCell ref="G142:J142"/>
    <mergeCell ref="K142:N142"/>
    <mergeCell ref="C75:R75"/>
    <mergeCell ref="C76:F76"/>
    <mergeCell ref="G76:J76"/>
    <mergeCell ref="K76:N76"/>
    <mergeCell ref="O76:R76"/>
    <mergeCell ref="C140:N140"/>
    <mergeCell ref="C4:R4"/>
    <mergeCell ref="C5:F5"/>
    <mergeCell ref="G5:J5"/>
    <mergeCell ref="K5:N5"/>
    <mergeCell ref="O5:R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9"/>
  <sheetViews>
    <sheetView zoomScale="70" zoomScaleNormal="70" workbookViewId="0">
      <selection activeCell="C8" sqref="C8"/>
    </sheetView>
  </sheetViews>
  <sheetFormatPr defaultColWidth="9.33203125" defaultRowHeight="12" x14ac:dyDescent="0.2"/>
  <cols>
    <col min="1" max="1" width="9.33203125" style="1"/>
    <col min="2" max="2" width="16" style="1" bestFit="1" customWidth="1"/>
    <col min="3" max="3" width="12.6640625" style="1" customWidth="1"/>
    <col min="4" max="4" width="16.33203125" style="1" customWidth="1"/>
    <col min="5" max="5" width="14.1640625" style="1" customWidth="1"/>
    <col min="6" max="6" width="20" style="1" customWidth="1"/>
    <col min="7" max="7" width="23.5" style="1" customWidth="1"/>
    <col min="8" max="8" width="23.6640625" style="1" customWidth="1"/>
    <col min="9" max="9" width="12.5" style="1" customWidth="1"/>
    <col min="10" max="16384" width="9.33203125" style="1"/>
  </cols>
  <sheetData>
    <row r="1" spans="1:9" ht="15.75" x14ac:dyDescent="0.25">
      <c r="A1" s="2" t="s">
        <v>57</v>
      </c>
    </row>
    <row r="2" spans="1:9" ht="15.75" x14ac:dyDescent="0.25">
      <c r="A2" s="2"/>
    </row>
    <row r="3" spans="1:9" ht="12.75" x14ac:dyDescent="0.2">
      <c r="A3" s="46" t="s">
        <v>94</v>
      </c>
    </row>
    <row r="4" spans="1:9" ht="12.75" x14ac:dyDescent="0.2">
      <c r="A4" s="46" t="s">
        <v>91</v>
      </c>
    </row>
    <row r="5" spans="1:9" x14ac:dyDescent="0.2">
      <c r="A5" s="274" t="s">
        <v>0</v>
      </c>
      <c r="B5" s="275" t="s">
        <v>0</v>
      </c>
      <c r="C5" s="540" t="s">
        <v>59</v>
      </c>
      <c r="D5" s="541"/>
      <c r="E5" s="541"/>
      <c r="F5" s="541"/>
      <c r="G5" s="541"/>
      <c r="H5" s="541"/>
      <c r="I5" s="542"/>
    </row>
    <row r="6" spans="1:9" ht="33.75" x14ac:dyDescent="0.2">
      <c r="A6" s="276"/>
      <c r="B6" s="269"/>
      <c r="C6" s="493" t="s">
        <v>60</v>
      </c>
      <c r="D6" s="494" t="s">
        <v>61</v>
      </c>
      <c r="E6" s="494" t="s">
        <v>62</v>
      </c>
      <c r="F6" s="494" t="s">
        <v>63</v>
      </c>
      <c r="G6" s="494" t="s">
        <v>64</v>
      </c>
      <c r="H6" s="494" t="s">
        <v>65</v>
      </c>
      <c r="I6" s="495" t="s">
        <v>3</v>
      </c>
    </row>
    <row r="7" spans="1:9" ht="12.75" x14ac:dyDescent="0.2">
      <c r="A7" s="276"/>
      <c r="B7" s="269"/>
      <c r="C7" s="280" t="s">
        <v>4</v>
      </c>
      <c r="D7" s="281" t="s">
        <v>4</v>
      </c>
      <c r="E7" s="281" t="s">
        <v>4</v>
      </c>
      <c r="F7" s="281" t="s">
        <v>4</v>
      </c>
      <c r="G7" s="281" t="s">
        <v>4</v>
      </c>
      <c r="H7" s="281" t="s">
        <v>4</v>
      </c>
      <c r="I7" s="282" t="s">
        <v>4</v>
      </c>
    </row>
    <row r="8" spans="1:9" ht="13.5" x14ac:dyDescent="0.2">
      <c r="A8" s="247" t="s">
        <v>32</v>
      </c>
      <c r="B8" s="271" t="s">
        <v>5</v>
      </c>
      <c r="C8" s="283">
        <v>19</v>
      </c>
      <c r="D8" s="284">
        <v>9</v>
      </c>
      <c r="E8" s="284">
        <v>9</v>
      </c>
      <c r="F8" s="284">
        <v>2</v>
      </c>
      <c r="G8" s="284">
        <v>5</v>
      </c>
      <c r="H8" s="284">
        <v>9</v>
      </c>
      <c r="I8" s="285">
        <v>31</v>
      </c>
    </row>
    <row r="9" spans="1:9" ht="13.5" x14ac:dyDescent="0.2">
      <c r="A9" s="249"/>
      <c r="B9" s="271" t="s">
        <v>6</v>
      </c>
      <c r="C9" s="286">
        <v>20</v>
      </c>
      <c r="D9" s="270">
        <v>25</v>
      </c>
      <c r="E9" s="270">
        <v>21</v>
      </c>
      <c r="F9" s="270">
        <v>13</v>
      </c>
      <c r="G9" s="270">
        <v>21</v>
      </c>
      <c r="H9" s="270">
        <v>22</v>
      </c>
      <c r="I9" s="277">
        <v>35</v>
      </c>
    </row>
    <row r="10" spans="1:9" ht="13.5" x14ac:dyDescent="0.2">
      <c r="A10" s="249"/>
      <c r="B10" s="271" t="s">
        <v>39</v>
      </c>
      <c r="C10" s="286">
        <v>3</v>
      </c>
      <c r="D10" s="270">
        <v>2</v>
      </c>
      <c r="E10" s="270">
        <v>3</v>
      </c>
      <c r="F10" s="270">
        <v>2</v>
      </c>
      <c r="G10" s="270">
        <v>3</v>
      </c>
      <c r="H10" s="270">
        <v>2</v>
      </c>
      <c r="I10" s="277">
        <v>5</v>
      </c>
    </row>
    <row r="11" spans="1:9" ht="13.5" x14ac:dyDescent="0.2">
      <c r="A11" s="249"/>
      <c r="B11" s="271" t="s">
        <v>40</v>
      </c>
      <c r="C11" s="286">
        <v>22</v>
      </c>
      <c r="D11" s="270">
        <v>22</v>
      </c>
      <c r="E11" s="270">
        <v>12</v>
      </c>
      <c r="F11" s="270">
        <v>7</v>
      </c>
      <c r="G11" s="270">
        <v>6</v>
      </c>
      <c r="H11" s="270">
        <v>6</v>
      </c>
      <c r="I11" s="277">
        <v>33</v>
      </c>
    </row>
    <row r="12" spans="1:9" ht="13.5" x14ac:dyDescent="0.2">
      <c r="A12" s="249"/>
      <c r="B12" s="271" t="s">
        <v>16</v>
      </c>
      <c r="C12" s="286">
        <v>10</v>
      </c>
      <c r="D12" s="270">
        <v>10</v>
      </c>
      <c r="E12" s="270">
        <v>9</v>
      </c>
      <c r="F12" s="270">
        <v>8</v>
      </c>
      <c r="G12" s="270">
        <v>7</v>
      </c>
      <c r="H12" s="270">
        <v>8</v>
      </c>
      <c r="I12" s="277">
        <v>12</v>
      </c>
    </row>
    <row r="13" spans="1:9" ht="13.5" x14ac:dyDescent="0.2">
      <c r="A13" s="249"/>
      <c r="B13" s="271" t="s">
        <v>8</v>
      </c>
      <c r="C13" s="286">
        <v>24</v>
      </c>
      <c r="D13" s="270">
        <v>4</v>
      </c>
      <c r="E13" s="270">
        <v>8</v>
      </c>
      <c r="F13" s="270">
        <v>2</v>
      </c>
      <c r="G13" s="270">
        <v>7</v>
      </c>
      <c r="H13" s="270">
        <v>10</v>
      </c>
      <c r="I13" s="277">
        <v>35</v>
      </c>
    </row>
    <row r="14" spans="1:9" ht="13.5" x14ac:dyDescent="0.2">
      <c r="A14" s="249"/>
      <c r="B14" s="271" t="s">
        <v>10</v>
      </c>
      <c r="C14" s="286">
        <v>0</v>
      </c>
      <c r="D14" s="270">
        <v>1</v>
      </c>
      <c r="E14" s="270">
        <v>1</v>
      </c>
      <c r="F14" s="270">
        <v>0</v>
      </c>
      <c r="G14" s="270">
        <v>1</v>
      </c>
      <c r="H14" s="270">
        <v>1</v>
      </c>
      <c r="I14" s="277">
        <v>5</v>
      </c>
    </row>
    <row r="15" spans="1:9" ht="13.5" x14ac:dyDescent="0.2">
      <c r="A15" s="249"/>
      <c r="B15" s="271" t="s">
        <v>12</v>
      </c>
      <c r="C15" s="286">
        <v>1</v>
      </c>
      <c r="D15" s="270">
        <v>0</v>
      </c>
      <c r="E15" s="270">
        <v>14</v>
      </c>
      <c r="F15" s="270">
        <v>0</v>
      </c>
      <c r="G15" s="270">
        <v>1</v>
      </c>
      <c r="H15" s="270">
        <v>1</v>
      </c>
      <c r="I15" s="277">
        <v>15</v>
      </c>
    </row>
    <row r="16" spans="1:9" ht="13.5" x14ac:dyDescent="0.2">
      <c r="A16" s="249"/>
      <c r="B16" s="271" t="s">
        <v>13</v>
      </c>
      <c r="C16" s="286">
        <v>15</v>
      </c>
      <c r="D16" s="270">
        <v>2</v>
      </c>
      <c r="E16" s="270">
        <v>10</v>
      </c>
      <c r="F16" s="270">
        <v>0</v>
      </c>
      <c r="G16" s="270">
        <v>0</v>
      </c>
      <c r="H16" s="270">
        <v>1</v>
      </c>
      <c r="I16" s="277">
        <v>36</v>
      </c>
    </row>
    <row r="17" spans="1:9" ht="13.5" x14ac:dyDescent="0.2">
      <c r="A17" s="249"/>
      <c r="B17" s="271" t="s">
        <v>14</v>
      </c>
      <c r="C17" s="286">
        <v>9</v>
      </c>
      <c r="D17" s="270">
        <v>13</v>
      </c>
      <c r="E17" s="270">
        <v>14</v>
      </c>
      <c r="F17" s="270">
        <v>2</v>
      </c>
      <c r="G17" s="270">
        <v>5</v>
      </c>
      <c r="H17" s="270">
        <v>10</v>
      </c>
      <c r="I17" s="277">
        <v>15</v>
      </c>
    </row>
    <row r="18" spans="1:9" ht="13.5" x14ac:dyDescent="0.2">
      <c r="A18" s="249"/>
      <c r="B18" s="271" t="s">
        <v>41</v>
      </c>
      <c r="C18" s="286">
        <v>0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77">
        <v>0</v>
      </c>
    </row>
    <row r="19" spans="1:9" ht="13.5" x14ac:dyDescent="0.2">
      <c r="A19" s="249"/>
      <c r="B19" s="271" t="s">
        <v>9</v>
      </c>
      <c r="C19" s="286">
        <v>47</v>
      </c>
      <c r="D19" s="270">
        <v>50</v>
      </c>
      <c r="E19" s="270">
        <v>49</v>
      </c>
      <c r="F19" s="270">
        <v>19</v>
      </c>
      <c r="G19" s="270">
        <v>26</v>
      </c>
      <c r="H19" s="270">
        <v>27</v>
      </c>
      <c r="I19" s="277">
        <v>96</v>
      </c>
    </row>
    <row r="20" spans="1:9" ht="13.5" x14ac:dyDescent="0.2">
      <c r="A20" s="249"/>
      <c r="B20" s="271" t="s">
        <v>15</v>
      </c>
      <c r="C20" s="286">
        <v>10</v>
      </c>
      <c r="D20" s="270">
        <v>9</v>
      </c>
      <c r="E20" s="270">
        <v>9</v>
      </c>
      <c r="F20" s="270">
        <v>0</v>
      </c>
      <c r="G20" s="270">
        <v>0</v>
      </c>
      <c r="H20" s="270">
        <v>0</v>
      </c>
      <c r="I20" s="277">
        <v>10</v>
      </c>
    </row>
    <row r="21" spans="1:9" ht="13.5" x14ac:dyDescent="0.2">
      <c r="A21" s="249"/>
      <c r="B21" s="271" t="s">
        <v>17</v>
      </c>
      <c r="C21" s="286">
        <v>18</v>
      </c>
      <c r="D21" s="270">
        <v>14</v>
      </c>
      <c r="E21" s="270">
        <v>24</v>
      </c>
      <c r="F21" s="270">
        <v>9</v>
      </c>
      <c r="G21" s="270">
        <v>13</v>
      </c>
      <c r="H21" s="270">
        <v>13</v>
      </c>
      <c r="I21" s="277">
        <v>33</v>
      </c>
    </row>
    <row r="22" spans="1:9" ht="13.5" x14ac:dyDescent="0.2">
      <c r="A22" s="249"/>
      <c r="B22" s="271" t="s">
        <v>18</v>
      </c>
      <c r="C22" s="286">
        <v>2</v>
      </c>
      <c r="D22" s="270">
        <v>7</v>
      </c>
      <c r="E22" s="270">
        <v>8</v>
      </c>
      <c r="F22" s="270">
        <v>4</v>
      </c>
      <c r="G22" s="270">
        <v>9</v>
      </c>
      <c r="H22" s="270">
        <v>9</v>
      </c>
      <c r="I22" s="277">
        <v>10</v>
      </c>
    </row>
    <row r="23" spans="1:9" ht="13.5" x14ac:dyDescent="0.2">
      <c r="A23" s="249"/>
      <c r="B23" s="271" t="s">
        <v>19</v>
      </c>
      <c r="C23" s="286">
        <v>31</v>
      </c>
      <c r="D23" s="270">
        <v>77</v>
      </c>
      <c r="E23" s="270">
        <v>61</v>
      </c>
      <c r="F23" s="270">
        <v>11</v>
      </c>
      <c r="G23" s="270">
        <v>38</v>
      </c>
      <c r="H23" s="270">
        <v>28</v>
      </c>
      <c r="I23" s="277">
        <v>111</v>
      </c>
    </row>
    <row r="24" spans="1:9" ht="13.5" x14ac:dyDescent="0.2">
      <c r="A24" s="249"/>
      <c r="B24" s="271" t="s">
        <v>42</v>
      </c>
      <c r="C24" s="286">
        <v>5</v>
      </c>
      <c r="D24" s="270">
        <v>16</v>
      </c>
      <c r="E24" s="270">
        <v>15</v>
      </c>
      <c r="F24" s="270">
        <v>0</v>
      </c>
      <c r="G24" s="270">
        <v>1</v>
      </c>
      <c r="H24" s="270">
        <v>2</v>
      </c>
      <c r="I24" s="277">
        <v>23</v>
      </c>
    </row>
    <row r="25" spans="1:9" ht="13.5" x14ac:dyDescent="0.2">
      <c r="A25" s="249"/>
      <c r="B25" s="271" t="s">
        <v>20</v>
      </c>
      <c r="C25" s="286">
        <v>0</v>
      </c>
      <c r="D25" s="270">
        <v>0</v>
      </c>
      <c r="E25" s="270">
        <v>3</v>
      </c>
      <c r="F25" s="270">
        <v>0</v>
      </c>
      <c r="G25" s="270">
        <v>0</v>
      </c>
      <c r="H25" s="270">
        <v>0</v>
      </c>
      <c r="I25" s="277">
        <v>3</v>
      </c>
    </row>
    <row r="26" spans="1:9" ht="13.5" x14ac:dyDescent="0.2">
      <c r="A26" s="249"/>
      <c r="B26" s="271" t="s">
        <v>84</v>
      </c>
      <c r="C26" s="286">
        <v>1</v>
      </c>
      <c r="D26" s="270">
        <v>1</v>
      </c>
      <c r="E26" s="270">
        <v>0</v>
      </c>
      <c r="F26" s="270">
        <v>0</v>
      </c>
      <c r="G26" s="270">
        <v>1</v>
      </c>
      <c r="H26" s="270">
        <v>1</v>
      </c>
      <c r="I26" s="277">
        <v>5</v>
      </c>
    </row>
    <row r="27" spans="1:9" ht="13.5" x14ac:dyDescent="0.2">
      <c r="A27" s="249"/>
      <c r="B27" s="271" t="s">
        <v>21</v>
      </c>
      <c r="C27" s="286">
        <v>0</v>
      </c>
      <c r="D27" s="270">
        <v>5</v>
      </c>
      <c r="E27" s="270">
        <v>6</v>
      </c>
      <c r="F27" s="270">
        <v>1</v>
      </c>
      <c r="G27" s="270">
        <v>6</v>
      </c>
      <c r="H27" s="270">
        <v>6</v>
      </c>
      <c r="I27" s="277">
        <v>7</v>
      </c>
    </row>
    <row r="28" spans="1:9" ht="13.5" x14ac:dyDescent="0.2">
      <c r="A28" s="249"/>
      <c r="B28" s="271" t="s">
        <v>22</v>
      </c>
      <c r="C28" s="286">
        <v>1</v>
      </c>
      <c r="D28" s="270">
        <v>1</v>
      </c>
      <c r="E28" s="270">
        <v>7</v>
      </c>
      <c r="F28" s="270">
        <v>1</v>
      </c>
      <c r="G28" s="270">
        <v>1</v>
      </c>
      <c r="H28" s="270">
        <v>1</v>
      </c>
      <c r="I28" s="277">
        <v>9</v>
      </c>
    </row>
    <row r="29" spans="1:9" ht="13.5" x14ac:dyDescent="0.2">
      <c r="A29" s="249"/>
      <c r="B29" s="271" t="s">
        <v>23</v>
      </c>
      <c r="C29" s="286">
        <v>26</v>
      </c>
      <c r="D29" s="270">
        <v>30</v>
      </c>
      <c r="E29" s="270">
        <v>27</v>
      </c>
      <c r="F29" s="270">
        <v>3</v>
      </c>
      <c r="G29" s="270">
        <v>6</v>
      </c>
      <c r="H29" s="270">
        <v>7</v>
      </c>
      <c r="I29" s="277">
        <v>39</v>
      </c>
    </row>
    <row r="30" spans="1:9" ht="13.5" x14ac:dyDescent="0.2">
      <c r="A30" s="249"/>
      <c r="B30" s="271" t="s">
        <v>43</v>
      </c>
      <c r="C30" s="286">
        <v>7</v>
      </c>
      <c r="D30" s="270">
        <v>17</v>
      </c>
      <c r="E30" s="270">
        <v>14</v>
      </c>
      <c r="F30" s="270">
        <v>3</v>
      </c>
      <c r="G30" s="270">
        <v>9</v>
      </c>
      <c r="H30" s="270">
        <v>9</v>
      </c>
      <c r="I30" s="277">
        <v>21</v>
      </c>
    </row>
    <row r="31" spans="1:9" ht="13.5" x14ac:dyDescent="0.2">
      <c r="A31" s="249"/>
      <c r="B31" s="271" t="s">
        <v>44</v>
      </c>
      <c r="C31" s="286">
        <v>7</v>
      </c>
      <c r="D31" s="270">
        <v>7</v>
      </c>
      <c r="E31" s="270">
        <v>5</v>
      </c>
      <c r="F31" s="270">
        <v>2</v>
      </c>
      <c r="G31" s="270">
        <v>4</v>
      </c>
      <c r="H31" s="270">
        <v>4</v>
      </c>
      <c r="I31" s="277">
        <v>10</v>
      </c>
    </row>
    <row r="32" spans="1:9" ht="13.5" x14ac:dyDescent="0.2">
      <c r="A32" s="249"/>
      <c r="B32" s="271" t="s">
        <v>38</v>
      </c>
      <c r="C32" s="286">
        <v>9</v>
      </c>
      <c r="D32" s="270">
        <v>7</v>
      </c>
      <c r="E32" s="270">
        <v>23</v>
      </c>
      <c r="F32" s="270">
        <v>8</v>
      </c>
      <c r="G32" s="270">
        <v>9</v>
      </c>
      <c r="H32" s="270">
        <v>9</v>
      </c>
      <c r="I32" s="277">
        <v>45</v>
      </c>
    </row>
    <row r="33" spans="1:9" ht="13.5" x14ac:dyDescent="0.2">
      <c r="A33" s="249"/>
      <c r="B33" s="271" t="s">
        <v>25</v>
      </c>
      <c r="C33" s="286">
        <v>5</v>
      </c>
      <c r="D33" s="270">
        <v>1</v>
      </c>
      <c r="E33" s="270">
        <v>3</v>
      </c>
      <c r="F33" s="270">
        <v>0</v>
      </c>
      <c r="G33" s="270">
        <v>2</v>
      </c>
      <c r="H33" s="270">
        <v>3</v>
      </c>
      <c r="I33" s="277">
        <v>6</v>
      </c>
    </row>
    <row r="34" spans="1:9" ht="13.5" x14ac:dyDescent="0.2">
      <c r="A34" s="249"/>
      <c r="B34" s="271" t="s">
        <v>11</v>
      </c>
      <c r="C34" s="286">
        <v>12</v>
      </c>
      <c r="D34" s="270">
        <v>38</v>
      </c>
      <c r="E34" s="270">
        <v>44</v>
      </c>
      <c r="F34" s="270">
        <v>5</v>
      </c>
      <c r="G34" s="270">
        <v>18</v>
      </c>
      <c r="H34" s="270">
        <v>17</v>
      </c>
      <c r="I34" s="277">
        <v>57</v>
      </c>
    </row>
    <row r="35" spans="1:9" ht="13.5" x14ac:dyDescent="0.2">
      <c r="A35" s="249"/>
      <c r="B35" s="271" t="s">
        <v>37</v>
      </c>
      <c r="C35" s="286">
        <v>4</v>
      </c>
      <c r="D35" s="270">
        <v>4</v>
      </c>
      <c r="E35" s="270">
        <v>5</v>
      </c>
      <c r="F35" s="270">
        <v>1</v>
      </c>
      <c r="G35" s="270">
        <v>3</v>
      </c>
      <c r="H35" s="270">
        <v>4</v>
      </c>
      <c r="I35" s="277">
        <v>10</v>
      </c>
    </row>
    <row r="36" spans="1:9" ht="13.5" x14ac:dyDescent="0.2">
      <c r="A36" s="249"/>
      <c r="B36" s="271" t="s">
        <v>7</v>
      </c>
      <c r="C36" s="286">
        <v>15</v>
      </c>
      <c r="D36" s="270">
        <v>9</v>
      </c>
      <c r="E36" s="270">
        <v>12</v>
      </c>
      <c r="F36" s="270">
        <v>0</v>
      </c>
      <c r="G36" s="270">
        <v>2</v>
      </c>
      <c r="H36" s="270">
        <v>2</v>
      </c>
      <c r="I36" s="277">
        <v>17</v>
      </c>
    </row>
    <row r="37" spans="1:9" ht="13.5" x14ac:dyDescent="0.2">
      <c r="A37" s="249"/>
      <c r="B37" s="271" t="s">
        <v>85</v>
      </c>
      <c r="C37" s="286">
        <v>3</v>
      </c>
      <c r="D37" s="270">
        <v>9</v>
      </c>
      <c r="E37" s="270">
        <v>9</v>
      </c>
      <c r="F37" s="270">
        <v>5</v>
      </c>
      <c r="G37" s="270">
        <v>12</v>
      </c>
      <c r="H37" s="270">
        <v>12</v>
      </c>
      <c r="I37" s="277">
        <v>14</v>
      </c>
    </row>
    <row r="38" spans="1:9" ht="15" x14ac:dyDescent="0.2">
      <c r="A38" s="272"/>
      <c r="B38" s="226"/>
      <c r="C38" s="286"/>
      <c r="D38" s="270"/>
      <c r="E38" s="270"/>
      <c r="F38" s="270"/>
      <c r="G38" s="270"/>
      <c r="H38" s="270"/>
      <c r="I38" s="277"/>
    </row>
    <row r="39" spans="1:9" ht="13.5" x14ac:dyDescent="0.2">
      <c r="A39" s="252"/>
      <c r="B39" s="297" t="s">
        <v>3</v>
      </c>
      <c r="C39" s="287">
        <f>SUM(C8:C38)</f>
        <v>326</v>
      </c>
      <c r="D39" s="278">
        <f t="shared" ref="D39:I39" si="0">SUM(D8:D38)</f>
        <v>390</v>
      </c>
      <c r="E39" s="278">
        <f t="shared" si="0"/>
        <v>425</v>
      </c>
      <c r="F39" s="278">
        <f t="shared" si="0"/>
        <v>108</v>
      </c>
      <c r="G39" s="278">
        <f t="shared" si="0"/>
        <v>216</v>
      </c>
      <c r="H39" s="278">
        <f t="shared" si="0"/>
        <v>224</v>
      </c>
      <c r="I39" s="279">
        <f t="shared" si="0"/>
        <v>748</v>
      </c>
    </row>
    <row r="40" spans="1:9" ht="12.75" x14ac:dyDescent="0.2">
      <c r="A40" s="46"/>
    </row>
    <row r="41" spans="1:9" x14ac:dyDescent="0.2">
      <c r="A41" s="260" t="s">
        <v>92</v>
      </c>
    </row>
    <row r="42" spans="1:9" x14ac:dyDescent="0.2">
      <c r="A42" s="274" t="s">
        <v>0</v>
      </c>
      <c r="B42" s="275" t="s">
        <v>0</v>
      </c>
      <c r="C42" s="540" t="s">
        <v>59</v>
      </c>
      <c r="D42" s="541"/>
      <c r="E42" s="541"/>
      <c r="F42" s="541"/>
      <c r="G42" s="541"/>
      <c r="H42" s="541"/>
      <c r="I42" s="542"/>
    </row>
    <row r="43" spans="1:9" ht="33.75" x14ac:dyDescent="0.2">
      <c r="A43" s="276"/>
      <c r="B43" s="269"/>
      <c r="C43" s="493" t="s">
        <v>60</v>
      </c>
      <c r="D43" s="494" t="s">
        <v>61</v>
      </c>
      <c r="E43" s="494" t="s">
        <v>62</v>
      </c>
      <c r="F43" s="494" t="s">
        <v>63</v>
      </c>
      <c r="G43" s="494" t="s">
        <v>64</v>
      </c>
      <c r="H43" s="494" t="s">
        <v>65</v>
      </c>
      <c r="I43" s="495" t="s">
        <v>3</v>
      </c>
    </row>
    <row r="44" spans="1:9" ht="12.75" x14ac:dyDescent="0.2">
      <c r="A44" s="276"/>
      <c r="B44" s="269"/>
      <c r="C44" s="493" t="s">
        <v>29</v>
      </c>
      <c r="D44" s="494" t="s">
        <v>29</v>
      </c>
      <c r="E44" s="494" t="s">
        <v>29</v>
      </c>
      <c r="F44" s="494" t="s">
        <v>29</v>
      </c>
      <c r="G44" s="494" t="s">
        <v>29</v>
      </c>
      <c r="H44" s="494" t="s">
        <v>29</v>
      </c>
      <c r="I44" s="495" t="s">
        <v>29</v>
      </c>
    </row>
    <row r="45" spans="1:9" ht="13.5" x14ac:dyDescent="0.2">
      <c r="A45" s="247" t="s">
        <v>32</v>
      </c>
      <c r="B45" s="271" t="s">
        <v>5</v>
      </c>
      <c r="C45" s="288">
        <f>IF($I8=0,0,C8/$I8)</f>
        <v>0.61290322580645162</v>
      </c>
      <c r="D45" s="289">
        <f t="shared" ref="D45:I45" si="1">IF($I8=0,0,D8/$I8)</f>
        <v>0.29032258064516131</v>
      </c>
      <c r="E45" s="289">
        <f t="shared" si="1"/>
        <v>0.29032258064516131</v>
      </c>
      <c r="F45" s="289">
        <f t="shared" si="1"/>
        <v>6.4516129032258063E-2</v>
      </c>
      <c r="G45" s="289">
        <f t="shared" si="1"/>
        <v>0.16129032258064516</v>
      </c>
      <c r="H45" s="289">
        <f t="shared" si="1"/>
        <v>0.29032258064516131</v>
      </c>
      <c r="I45" s="290">
        <f t="shared" si="1"/>
        <v>1</v>
      </c>
    </row>
    <row r="46" spans="1:9" ht="13.5" x14ac:dyDescent="0.2">
      <c r="A46" s="249"/>
      <c r="B46" s="271" t="s">
        <v>6</v>
      </c>
      <c r="C46" s="291">
        <f t="shared" ref="C46:I46" si="2">IF($I9=0,0,C9/$I9)</f>
        <v>0.5714285714285714</v>
      </c>
      <c r="D46" s="292">
        <f t="shared" si="2"/>
        <v>0.7142857142857143</v>
      </c>
      <c r="E46" s="292">
        <f t="shared" si="2"/>
        <v>0.6</v>
      </c>
      <c r="F46" s="292">
        <f t="shared" si="2"/>
        <v>0.37142857142857144</v>
      </c>
      <c r="G46" s="292">
        <f t="shared" si="2"/>
        <v>0.6</v>
      </c>
      <c r="H46" s="292">
        <f t="shared" si="2"/>
        <v>0.62857142857142856</v>
      </c>
      <c r="I46" s="293">
        <f t="shared" si="2"/>
        <v>1</v>
      </c>
    </row>
    <row r="47" spans="1:9" ht="13.5" x14ac:dyDescent="0.2">
      <c r="A47" s="249"/>
      <c r="B47" s="271" t="s">
        <v>39</v>
      </c>
      <c r="C47" s="291">
        <f t="shared" ref="C47:I47" si="3">IF($I10=0,0,C10/$I10)</f>
        <v>0.6</v>
      </c>
      <c r="D47" s="292">
        <f t="shared" si="3"/>
        <v>0.4</v>
      </c>
      <c r="E47" s="292">
        <f t="shared" si="3"/>
        <v>0.6</v>
      </c>
      <c r="F47" s="292">
        <f t="shared" si="3"/>
        <v>0.4</v>
      </c>
      <c r="G47" s="292">
        <f t="shared" si="3"/>
        <v>0.6</v>
      </c>
      <c r="H47" s="292">
        <f t="shared" si="3"/>
        <v>0.4</v>
      </c>
      <c r="I47" s="293">
        <f t="shared" si="3"/>
        <v>1</v>
      </c>
    </row>
    <row r="48" spans="1:9" ht="13.5" x14ac:dyDescent="0.2">
      <c r="A48" s="249"/>
      <c r="B48" s="271" t="s">
        <v>40</v>
      </c>
      <c r="C48" s="291">
        <f t="shared" ref="C48:I48" si="4">IF($I11=0,0,C11/$I11)</f>
        <v>0.66666666666666663</v>
      </c>
      <c r="D48" s="292">
        <f t="shared" si="4"/>
        <v>0.66666666666666663</v>
      </c>
      <c r="E48" s="292">
        <f t="shared" si="4"/>
        <v>0.36363636363636365</v>
      </c>
      <c r="F48" s="292">
        <f t="shared" si="4"/>
        <v>0.21212121212121213</v>
      </c>
      <c r="G48" s="292">
        <f t="shared" si="4"/>
        <v>0.18181818181818182</v>
      </c>
      <c r="H48" s="292">
        <f t="shared" si="4"/>
        <v>0.18181818181818182</v>
      </c>
      <c r="I48" s="293">
        <f t="shared" si="4"/>
        <v>1</v>
      </c>
    </row>
    <row r="49" spans="1:9" ht="13.5" x14ac:dyDescent="0.2">
      <c r="A49" s="249"/>
      <c r="B49" s="271" t="s">
        <v>16</v>
      </c>
      <c r="C49" s="291">
        <f t="shared" ref="C49:I49" si="5">IF($I12=0,0,C12/$I12)</f>
        <v>0.83333333333333337</v>
      </c>
      <c r="D49" s="292">
        <f t="shared" si="5"/>
        <v>0.83333333333333337</v>
      </c>
      <c r="E49" s="292">
        <f t="shared" si="5"/>
        <v>0.75</v>
      </c>
      <c r="F49" s="292">
        <f t="shared" si="5"/>
        <v>0.66666666666666663</v>
      </c>
      <c r="G49" s="292">
        <f t="shared" si="5"/>
        <v>0.58333333333333337</v>
      </c>
      <c r="H49" s="292">
        <f t="shared" si="5"/>
        <v>0.66666666666666663</v>
      </c>
      <c r="I49" s="293">
        <f t="shared" si="5"/>
        <v>1</v>
      </c>
    </row>
    <row r="50" spans="1:9" ht="13.5" x14ac:dyDescent="0.2">
      <c r="A50" s="249"/>
      <c r="B50" s="271" t="s">
        <v>8</v>
      </c>
      <c r="C50" s="291">
        <f t="shared" ref="C50:I50" si="6">IF($I13=0,0,C13/$I13)</f>
        <v>0.68571428571428572</v>
      </c>
      <c r="D50" s="292">
        <f t="shared" si="6"/>
        <v>0.11428571428571428</v>
      </c>
      <c r="E50" s="292">
        <f t="shared" si="6"/>
        <v>0.22857142857142856</v>
      </c>
      <c r="F50" s="292">
        <f t="shared" si="6"/>
        <v>5.7142857142857141E-2</v>
      </c>
      <c r="G50" s="292">
        <f t="shared" si="6"/>
        <v>0.2</v>
      </c>
      <c r="H50" s="292">
        <f t="shared" si="6"/>
        <v>0.2857142857142857</v>
      </c>
      <c r="I50" s="293">
        <f t="shared" si="6"/>
        <v>1</v>
      </c>
    </row>
    <row r="51" spans="1:9" ht="13.5" x14ac:dyDescent="0.2">
      <c r="A51" s="249"/>
      <c r="B51" s="271" t="s">
        <v>10</v>
      </c>
      <c r="C51" s="291">
        <f t="shared" ref="C51:I51" si="7">IF($I14=0,0,C14/$I14)</f>
        <v>0</v>
      </c>
      <c r="D51" s="292">
        <f t="shared" si="7"/>
        <v>0.2</v>
      </c>
      <c r="E51" s="292">
        <f t="shared" si="7"/>
        <v>0.2</v>
      </c>
      <c r="F51" s="292">
        <f t="shared" si="7"/>
        <v>0</v>
      </c>
      <c r="G51" s="292">
        <f t="shared" si="7"/>
        <v>0.2</v>
      </c>
      <c r="H51" s="292">
        <f t="shared" si="7"/>
        <v>0.2</v>
      </c>
      <c r="I51" s="293">
        <f t="shared" si="7"/>
        <v>1</v>
      </c>
    </row>
    <row r="52" spans="1:9" ht="13.5" x14ac:dyDescent="0.2">
      <c r="A52" s="249"/>
      <c r="B52" s="271" t="s">
        <v>12</v>
      </c>
      <c r="C52" s="291">
        <f t="shared" ref="C52:I52" si="8">IF($I15=0,0,C15/$I15)</f>
        <v>6.6666666666666666E-2</v>
      </c>
      <c r="D52" s="292">
        <f t="shared" si="8"/>
        <v>0</v>
      </c>
      <c r="E52" s="292">
        <f t="shared" si="8"/>
        <v>0.93333333333333335</v>
      </c>
      <c r="F52" s="292">
        <f t="shared" si="8"/>
        <v>0</v>
      </c>
      <c r="G52" s="292">
        <f t="shared" si="8"/>
        <v>6.6666666666666666E-2</v>
      </c>
      <c r="H52" s="292">
        <f t="shared" si="8"/>
        <v>6.6666666666666666E-2</v>
      </c>
      <c r="I52" s="293">
        <f t="shared" si="8"/>
        <v>1</v>
      </c>
    </row>
    <row r="53" spans="1:9" ht="13.5" x14ac:dyDescent="0.2">
      <c r="A53" s="249"/>
      <c r="B53" s="271" t="s">
        <v>13</v>
      </c>
      <c r="C53" s="291">
        <f t="shared" ref="C53:I53" si="9">IF($I16=0,0,C16/$I16)</f>
        <v>0.41666666666666669</v>
      </c>
      <c r="D53" s="292">
        <f t="shared" si="9"/>
        <v>5.5555555555555552E-2</v>
      </c>
      <c r="E53" s="292">
        <f t="shared" si="9"/>
        <v>0.27777777777777779</v>
      </c>
      <c r="F53" s="292">
        <f t="shared" si="9"/>
        <v>0</v>
      </c>
      <c r="G53" s="292">
        <f t="shared" si="9"/>
        <v>0</v>
      </c>
      <c r="H53" s="292">
        <f t="shared" si="9"/>
        <v>2.7777777777777776E-2</v>
      </c>
      <c r="I53" s="293">
        <f t="shared" si="9"/>
        <v>1</v>
      </c>
    </row>
    <row r="54" spans="1:9" ht="13.5" x14ac:dyDescent="0.2">
      <c r="A54" s="249"/>
      <c r="B54" s="271" t="s">
        <v>14</v>
      </c>
      <c r="C54" s="291">
        <f t="shared" ref="C54:I54" si="10">IF($I17=0,0,C17/$I17)</f>
        <v>0.6</v>
      </c>
      <c r="D54" s="292">
        <f t="shared" si="10"/>
        <v>0.8666666666666667</v>
      </c>
      <c r="E54" s="292">
        <f t="shared" si="10"/>
        <v>0.93333333333333335</v>
      </c>
      <c r="F54" s="292">
        <f t="shared" si="10"/>
        <v>0.13333333333333333</v>
      </c>
      <c r="G54" s="292">
        <f t="shared" si="10"/>
        <v>0.33333333333333331</v>
      </c>
      <c r="H54" s="292">
        <f t="shared" si="10"/>
        <v>0.66666666666666663</v>
      </c>
      <c r="I54" s="293">
        <f t="shared" si="10"/>
        <v>1</v>
      </c>
    </row>
    <row r="55" spans="1:9" ht="13.5" x14ac:dyDescent="0.2">
      <c r="A55" s="249"/>
      <c r="B55" s="271" t="s">
        <v>41</v>
      </c>
      <c r="C55" s="291">
        <f t="shared" ref="C55:I55" si="11">IF($I18=0,0,C18/$I18)</f>
        <v>0</v>
      </c>
      <c r="D55" s="292">
        <f t="shared" si="11"/>
        <v>0</v>
      </c>
      <c r="E55" s="292">
        <f t="shared" si="11"/>
        <v>0</v>
      </c>
      <c r="F55" s="292">
        <f t="shared" si="11"/>
        <v>0</v>
      </c>
      <c r="G55" s="292">
        <f t="shared" si="11"/>
        <v>0</v>
      </c>
      <c r="H55" s="292">
        <f t="shared" si="11"/>
        <v>0</v>
      </c>
      <c r="I55" s="293">
        <f t="shared" si="11"/>
        <v>0</v>
      </c>
    </row>
    <row r="56" spans="1:9" ht="13.5" x14ac:dyDescent="0.2">
      <c r="A56" s="249"/>
      <c r="B56" s="271" t="s">
        <v>9</v>
      </c>
      <c r="C56" s="291">
        <f t="shared" ref="C56:I56" si="12">IF($I19=0,0,C19/$I19)</f>
        <v>0.48958333333333331</v>
      </c>
      <c r="D56" s="292">
        <f t="shared" si="12"/>
        <v>0.52083333333333337</v>
      </c>
      <c r="E56" s="292">
        <f t="shared" si="12"/>
        <v>0.51041666666666663</v>
      </c>
      <c r="F56" s="292">
        <f t="shared" si="12"/>
        <v>0.19791666666666666</v>
      </c>
      <c r="G56" s="292">
        <f t="shared" si="12"/>
        <v>0.27083333333333331</v>
      </c>
      <c r="H56" s="292">
        <f t="shared" si="12"/>
        <v>0.28125</v>
      </c>
      <c r="I56" s="293">
        <f t="shared" si="12"/>
        <v>1</v>
      </c>
    </row>
    <row r="57" spans="1:9" ht="13.5" x14ac:dyDescent="0.2">
      <c r="A57" s="249"/>
      <c r="B57" s="271" t="s">
        <v>15</v>
      </c>
      <c r="C57" s="291">
        <f t="shared" ref="C57:I57" si="13">IF($I20=0,0,C20/$I20)</f>
        <v>1</v>
      </c>
      <c r="D57" s="292">
        <f t="shared" si="13"/>
        <v>0.9</v>
      </c>
      <c r="E57" s="292">
        <f t="shared" si="13"/>
        <v>0.9</v>
      </c>
      <c r="F57" s="292">
        <f t="shared" si="13"/>
        <v>0</v>
      </c>
      <c r="G57" s="292">
        <f t="shared" si="13"/>
        <v>0</v>
      </c>
      <c r="H57" s="292">
        <f t="shared" si="13"/>
        <v>0</v>
      </c>
      <c r="I57" s="293">
        <f t="shared" si="13"/>
        <v>1</v>
      </c>
    </row>
    <row r="58" spans="1:9" ht="13.5" x14ac:dyDescent="0.2">
      <c r="A58" s="249"/>
      <c r="B58" s="271" t="s">
        <v>17</v>
      </c>
      <c r="C58" s="291">
        <f t="shared" ref="C58:I58" si="14">IF($I21=0,0,C21/$I21)</f>
        <v>0.54545454545454541</v>
      </c>
      <c r="D58" s="292">
        <f t="shared" si="14"/>
        <v>0.42424242424242425</v>
      </c>
      <c r="E58" s="292">
        <f t="shared" si="14"/>
        <v>0.72727272727272729</v>
      </c>
      <c r="F58" s="292">
        <f t="shared" si="14"/>
        <v>0.27272727272727271</v>
      </c>
      <c r="G58" s="292">
        <f t="shared" si="14"/>
        <v>0.39393939393939392</v>
      </c>
      <c r="H58" s="292">
        <f t="shared" si="14"/>
        <v>0.39393939393939392</v>
      </c>
      <c r="I58" s="293">
        <f t="shared" si="14"/>
        <v>1</v>
      </c>
    </row>
    <row r="59" spans="1:9" ht="13.5" x14ac:dyDescent="0.2">
      <c r="A59" s="249"/>
      <c r="B59" s="271" t="s">
        <v>18</v>
      </c>
      <c r="C59" s="291">
        <f t="shared" ref="C59:I59" si="15">IF($I22=0,0,C22/$I22)</f>
        <v>0.2</v>
      </c>
      <c r="D59" s="292">
        <f t="shared" si="15"/>
        <v>0.7</v>
      </c>
      <c r="E59" s="292">
        <f t="shared" si="15"/>
        <v>0.8</v>
      </c>
      <c r="F59" s="292">
        <f t="shared" si="15"/>
        <v>0.4</v>
      </c>
      <c r="G59" s="292">
        <f t="shared" si="15"/>
        <v>0.9</v>
      </c>
      <c r="H59" s="292">
        <f t="shared" si="15"/>
        <v>0.9</v>
      </c>
      <c r="I59" s="293">
        <f t="shared" si="15"/>
        <v>1</v>
      </c>
    </row>
    <row r="60" spans="1:9" ht="13.5" x14ac:dyDescent="0.2">
      <c r="A60" s="249"/>
      <c r="B60" s="271" t="s">
        <v>19</v>
      </c>
      <c r="C60" s="291">
        <f t="shared" ref="C60:I60" si="16">IF($I23=0,0,C23/$I23)</f>
        <v>0.27927927927927926</v>
      </c>
      <c r="D60" s="292">
        <f t="shared" si="16"/>
        <v>0.69369369369369371</v>
      </c>
      <c r="E60" s="292">
        <f t="shared" si="16"/>
        <v>0.5495495495495496</v>
      </c>
      <c r="F60" s="292">
        <f t="shared" si="16"/>
        <v>9.90990990990991E-2</v>
      </c>
      <c r="G60" s="292">
        <f t="shared" si="16"/>
        <v>0.34234234234234234</v>
      </c>
      <c r="H60" s="292">
        <f t="shared" si="16"/>
        <v>0.25225225225225223</v>
      </c>
      <c r="I60" s="293">
        <f t="shared" si="16"/>
        <v>1</v>
      </c>
    </row>
    <row r="61" spans="1:9" ht="13.5" x14ac:dyDescent="0.2">
      <c r="A61" s="249"/>
      <c r="B61" s="271" t="s">
        <v>42</v>
      </c>
      <c r="C61" s="291">
        <f t="shared" ref="C61:I61" si="17">IF($I24=0,0,C24/$I24)</f>
        <v>0.21739130434782608</v>
      </c>
      <c r="D61" s="292">
        <f t="shared" si="17"/>
        <v>0.69565217391304346</v>
      </c>
      <c r="E61" s="292">
        <f t="shared" si="17"/>
        <v>0.65217391304347827</v>
      </c>
      <c r="F61" s="292">
        <f t="shared" si="17"/>
        <v>0</v>
      </c>
      <c r="G61" s="292">
        <f t="shared" si="17"/>
        <v>4.3478260869565216E-2</v>
      </c>
      <c r="H61" s="292">
        <f t="shared" si="17"/>
        <v>8.6956521739130432E-2</v>
      </c>
      <c r="I61" s="293">
        <f t="shared" si="17"/>
        <v>1</v>
      </c>
    </row>
    <row r="62" spans="1:9" ht="13.5" x14ac:dyDescent="0.2">
      <c r="A62" s="249"/>
      <c r="B62" s="271" t="s">
        <v>20</v>
      </c>
      <c r="C62" s="291">
        <f t="shared" ref="C62:I62" si="18">IF($I25=0,0,C25/$I25)</f>
        <v>0</v>
      </c>
      <c r="D62" s="292">
        <f t="shared" si="18"/>
        <v>0</v>
      </c>
      <c r="E62" s="292">
        <f t="shared" si="18"/>
        <v>1</v>
      </c>
      <c r="F62" s="292">
        <f t="shared" si="18"/>
        <v>0</v>
      </c>
      <c r="G62" s="292">
        <f t="shared" si="18"/>
        <v>0</v>
      </c>
      <c r="H62" s="292">
        <f t="shared" si="18"/>
        <v>0</v>
      </c>
      <c r="I62" s="293">
        <f t="shared" si="18"/>
        <v>1</v>
      </c>
    </row>
    <row r="63" spans="1:9" ht="13.5" x14ac:dyDescent="0.2">
      <c r="A63" s="249"/>
      <c r="B63" s="271" t="s">
        <v>84</v>
      </c>
      <c r="C63" s="291">
        <f t="shared" ref="C63:I63" si="19">IF($I26=0,0,C26/$I26)</f>
        <v>0.2</v>
      </c>
      <c r="D63" s="292">
        <f t="shared" si="19"/>
        <v>0.2</v>
      </c>
      <c r="E63" s="292">
        <f t="shared" si="19"/>
        <v>0</v>
      </c>
      <c r="F63" s="292">
        <f t="shared" si="19"/>
        <v>0</v>
      </c>
      <c r="G63" s="292">
        <f t="shared" si="19"/>
        <v>0.2</v>
      </c>
      <c r="H63" s="292">
        <f t="shared" si="19"/>
        <v>0.2</v>
      </c>
      <c r="I63" s="293">
        <f t="shared" si="19"/>
        <v>1</v>
      </c>
    </row>
    <row r="64" spans="1:9" ht="13.5" x14ac:dyDescent="0.2">
      <c r="A64" s="249"/>
      <c r="B64" s="271" t="s">
        <v>21</v>
      </c>
      <c r="C64" s="291">
        <f t="shared" ref="C64:I64" si="20">IF($I27=0,0,C27/$I27)</f>
        <v>0</v>
      </c>
      <c r="D64" s="292">
        <f t="shared" si="20"/>
        <v>0.7142857142857143</v>
      </c>
      <c r="E64" s="292">
        <f t="shared" si="20"/>
        <v>0.8571428571428571</v>
      </c>
      <c r="F64" s="292">
        <f t="shared" si="20"/>
        <v>0.14285714285714285</v>
      </c>
      <c r="G64" s="292">
        <f t="shared" si="20"/>
        <v>0.8571428571428571</v>
      </c>
      <c r="H64" s="292">
        <f t="shared" si="20"/>
        <v>0.8571428571428571</v>
      </c>
      <c r="I64" s="293">
        <f t="shared" si="20"/>
        <v>1</v>
      </c>
    </row>
    <row r="65" spans="1:9" ht="13.5" x14ac:dyDescent="0.2">
      <c r="A65" s="249"/>
      <c r="B65" s="271" t="s">
        <v>22</v>
      </c>
      <c r="C65" s="291">
        <f t="shared" ref="C65:I65" si="21">IF($I28=0,0,C28/$I28)</f>
        <v>0.1111111111111111</v>
      </c>
      <c r="D65" s="292">
        <f t="shared" si="21"/>
        <v>0.1111111111111111</v>
      </c>
      <c r="E65" s="292">
        <f t="shared" si="21"/>
        <v>0.77777777777777779</v>
      </c>
      <c r="F65" s="292">
        <f t="shared" si="21"/>
        <v>0.1111111111111111</v>
      </c>
      <c r="G65" s="292">
        <f t="shared" si="21"/>
        <v>0.1111111111111111</v>
      </c>
      <c r="H65" s="292">
        <f t="shared" si="21"/>
        <v>0.1111111111111111</v>
      </c>
      <c r="I65" s="293">
        <f t="shared" si="21"/>
        <v>1</v>
      </c>
    </row>
    <row r="66" spans="1:9" ht="13.5" x14ac:dyDescent="0.2">
      <c r="A66" s="249"/>
      <c r="B66" s="271" t="s">
        <v>23</v>
      </c>
      <c r="C66" s="291">
        <f t="shared" ref="C66:I66" si="22">IF($I29=0,0,C29/$I29)</f>
        <v>0.66666666666666663</v>
      </c>
      <c r="D66" s="292">
        <f t="shared" si="22"/>
        <v>0.76923076923076927</v>
      </c>
      <c r="E66" s="292">
        <f t="shared" si="22"/>
        <v>0.69230769230769229</v>
      </c>
      <c r="F66" s="292">
        <f t="shared" si="22"/>
        <v>7.6923076923076927E-2</v>
      </c>
      <c r="G66" s="292">
        <f t="shared" si="22"/>
        <v>0.15384615384615385</v>
      </c>
      <c r="H66" s="292">
        <f t="shared" si="22"/>
        <v>0.17948717948717949</v>
      </c>
      <c r="I66" s="293">
        <f t="shared" si="22"/>
        <v>1</v>
      </c>
    </row>
    <row r="67" spans="1:9" ht="13.5" x14ac:dyDescent="0.2">
      <c r="A67" s="249"/>
      <c r="B67" s="271" t="s">
        <v>43</v>
      </c>
      <c r="C67" s="291">
        <f t="shared" ref="C67:I67" si="23">IF($I30=0,0,C30/$I30)</f>
        <v>0.33333333333333331</v>
      </c>
      <c r="D67" s="292">
        <f t="shared" si="23"/>
        <v>0.80952380952380953</v>
      </c>
      <c r="E67" s="292">
        <f t="shared" si="23"/>
        <v>0.66666666666666663</v>
      </c>
      <c r="F67" s="292">
        <f t="shared" si="23"/>
        <v>0.14285714285714285</v>
      </c>
      <c r="G67" s="292">
        <f t="shared" si="23"/>
        <v>0.42857142857142855</v>
      </c>
      <c r="H67" s="292">
        <f t="shared" si="23"/>
        <v>0.42857142857142855</v>
      </c>
      <c r="I67" s="293">
        <f t="shared" si="23"/>
        <v>1</v>
      </c>
    </row>
    <row r="68" spans="1:9" ht="13.5" x14ac:dyDescent="0.2">
      <c r="A68" s="249"/>
      <c r="B68" s="271" t="s">
        <v>44</v>
      </c>
      <c r="C68" s="291">
        <f t="shared" ref="C68:I68" si="24">IF($I31=0,0,C31/$I31)</f>
        <v>0.7</v>
      </c>
      <c r="D68" s="292">
        <f t="shared" si="24"/>
        <v>0.7</v>
      </c>
      <c r="E68" s="292">
        <f t="shared" si="24"/>
        <v>0.5</v>
      </c>
      <c r="F68" s="292">
        <f t="shared" si="24"/>
        <v>0.2</v>
      </c>
      <c r="G68" s="292">
        <f t="shared" si="24"/>
        <v>0.4</v>
      </c>
      <c r="H68" s="292">
        <f t="shared" si="24"/>
        <v>0.4</v>
      </c>
      <c r="I68" s="293">
        <f t="shared" si="24"/>
        <v>1</v>
      </c>
    </row>
    <row r="69" spans="1:9" ht="13.5" x14ac:dyDescent="0.2">
      <c r="A69" s="249"/>
      <c r="B69" s="271" t="s">
        <v>38</v>
      </c>
      <c r="C69" s="291">
        <f t="shared" ref="C69:I69" si="25">IF($I32=0,0,C32/$I32)</f>
        <v>0.2</v>
      </c>
      <c r="D69" s="292">
        <f t="shared" si="25"/>
        <v>0.15555555555555556</v>
      </c>
      <c r="E69" s="292">
        <f t="shared" si="25"/>
        <v>0.51111111111111107</v>
      </c>
      <c r="F69" s="292">
        <f t="shared" si="25"/>
        <v>0.17777777777777778</v>
      </c>
      <c r="G69" s="292">
        <f t="shared" si="25"/>
        <v>0.2</v>
      </c>
      <c r="H69" s="292">
        <f t="shared" si="25"/>
        <v>0.2</v>
      </c>
      <c r="I69" s="293">
        <f t="shared" si="25"/>
        <v>1</v>
      </c>
    </row>
    <row r="70" spans="1:9" ht="13.5" x14ac:dyDescent="0.2">
      <c r="A70" s="249"/>
      <c r="B70" s="271" t="s">
        <v>25</v>
      </c>
      <c r="C70" s="291">
        <f t="shared" ref="C70:I70" si="26">IF($I33=0,0,C33/$I33)</f>
        <v>0.83333333333333337</v>
      </c>
      <c r="D70" s="292">
        <f t="shared" si="26"/>
        <v>0.16666666666666666</v>
      </c>
      <c r="E70" s="292">
        <f t="shared" si="26"/>
        <v>0.5</v>
      </c>
      <c r="F70" s="292">
        <f t="shared" si="26"/>
        <v>0</v>
      </c>
      <c r="G70" s="292">
        <f t="shared" si="26"/>
        <v>0.33333333333333331</v>
      </c>
      <c r="H70" s="292">
        <f t="shared" si="26"/>
        <v>0.5</v>
      </c>
      <c r="I70" s="293">
        <f t="shared" si="26"/>
        <v>1</v>
      </c>
    </row>
    <row r="71" spans="1:9" ht="13.5" x14ac:dyDescent="0.2">
      <c r="A71" s="249"/>
      <c r="B71" s="271" t="s">
        <v>11</v>
      </c>
      <c r="C71" s="291">
        <f t="shared" ref="C71:I71" si="27">IF($I34=0,0,C34/$I34)</f>
        <v>0.21052631578947367</v>
      </c>
      <c r="D71" s="292">
        <f t="shared" si="27"/>
        <v>0.66666666666666663</v>
      </c>
      <c r="E71" s="292">
        <f t="shared" si="27"/>
        <v>0.77192982456140347</v>
      </c>
      <c r="F71" s="292">
        <f t="shared" si="27"/>
        <v>8.771929824561403E-2</v>
      </c>
      <c r="G71" s="292">
        <f t="shared" si="27"/>
        <v>0.31578947368421051</v>
      </c>
      <c r="H71" s="292">
        <f t="shared" si="27"/>
        <v>0.2982456140350877</v>
      </c>
      <c r="I71" s="293">
        <f t="shared" si="27"/>
        <v>1</v>
      </c>
    </row>
    <row r="72" spans="1:9" ht="13.5" x14ac:dyDescent="0.2">
      <c r="A72" s="249"/>
      <c r="B72" s="271" t="s">
        <v>37</v>
      </c>
      <c r="C72" s="291">
        <f t="shared" ref="C72:I72" si="28">IF($I35=0,0,C35/$I35)</f>
        <v>0.4</v>
      </c>
      <c r="D72" s="292">
        <f t="shared" si="28"/>
        <v>0.4</v>
      </c>
      <c r="E72" s="292">
        <f t="shared" si="28"/>
        <v>0.5</v>
      </c>
      <c r="F72" s="292">
        <f t="shared" si="28"/>
        <v>0.1</v>
      </c>
      <c r="G72" s="292">
        <f t="shared" si="28"/>
        <v>0.3</v>
      </c>
      <c r="H72" s="292">
        <f t="shared" si="28"/>
        <v>0.4</v>
      </c>
      <c r="I72" s="293">
        <f t="shared" si="28"/>
        <v>1</v>
      </c>
    </row>
    <row r="73" spans="1:9" ht="13.5" x14ac:dyDescent="0.2">
      <c r="A73" s="249"/>
      <c r="B73" s="271" t="s">
        <v>7</v>
      </c>
      <c r="C73" s="291">
        <f t="shared" ref="C73:I73" si="29">IF($I36=0,0,C36/$I36)</f>
        <v>0.88235294117647056</v>
      </c>
      <c r="D73" s="292">
        <f t="shared" si="29"/>
        <v>0.52941176470588236</v>
      </c>
      <c r="E73" s="292">
        <f t="shared" si="29"/>
        <v>0.70588235294117652</v>
      </c>
      <c r="F73" s="292">
        <f t="shared" si="29"/>
        <v>0</v>
      </c>
      <c r="G73" s="292">
        <f t="shared" si="29"/>
        <v>0.11764705882352941</v>
      </c>
      <c r="H73" s="292">
        <f t="shared" si="29"/>
        <v>0.11764705882352941</v>
      </c>
      <c r="I73" s="293">
        <f t="shared" si="29"/>
        <v>1</v>
      </c>
    </row>
    <row r="74" spans="1:9" ht="13.5" x14ac:dyDescent="0.2">
      <c r="A74" s="249"/>
      <c r="B74" s="271" t="s">
        <v>85</v>
      </c>
      <c r="C74" s="291">
        <f t="shared" ref="C74:I74" si="30">IF($I37=0,0,C37/$I37)</f>
        <v>0.21428571428571427</v>
      </c>
      <c r="D74" s="292">
        <f t="shared" si="30"/>
        <v>0.6428571428571429</v>
      </c>
      <c r="E74" s="292">
        <f t="shared" si="30"/>
        <v>0.6428571428571429</v>
      </c>
      <c r="F74" s="292">
        <f t="shared" si="30"/>
        <v>0.35714285714285715</v>
      </c>
      <c r="G74" s="292">
        <f t="shared" si="30"/>
        <v>0.8571428571428571</v>
      </c>
      <c r="H74" s="292">
        <f t="shared" si="30"/>
        <v>0.8571428571428571</v>
      </c>
      <c r="I74" s="293">
        <f t="shared" si="30"/>
        <v>1</v>
      </c>
    </row>
    <row r="75" spans="1:9" ht="15" x14ac:dyDescent="0.2">
      <c r="A75" s="272"/>
      <c r="B75" s="226"/>
      <c r="C75" s="291"/>
      <c r="D75" s="292"/>
      <c r="E75" s="292"/>
      <c r="F75" s="292"/>
      <c r="G75" s="292"/>
      <c r="H75" s="292"/>
      <c r="I75" s="293"/>
    </row>
    <row r="76" spans="1:9" ht="13.5" x14ac:dyDescent="0.2">
      <c r="A76" s="252"/>
      <c r="B76" s="297" t="s">
        <v>3</v>
      </c>
      <c r="C76" s="294">
        <f t="shared" ref="C76:I76" si="31">IF($I39=0,0,C39/$I39)</f>
        <v>0.43582887700534761</v>
      </c>
      <c r="D76" s="295">
        <f t="shared" si="31"/>
        <v>0.52139037433155078</v>
      </c>
      <c r="E76" s="295">
        <f t="shared" si="31"/>
        <v>0.56818181818181823</v>
      </c>
      <c r="F76" s="295">
        <f t="shared" si="31"/>
        <v>0.14438502673796791</v>
      </c>
      <c r="G76" s="295">
        <f t="shared" si="31"/>
        <v>0.28877005347593582</v>
      </c>
      <c r="H76" s="295">
        <f t="shared" si="31"/>
        <v>0.29946524064171121</v>
      </c>
      <c r="I76" s="296">
        <f t="shared" si="31"/>
        <v>1</v>
      </c>
    </row>
    <row r="77" spans="1:9" x14ac:dyDescent="0.2">
      <c r="C77" s="72"/>
      <c r="D77" s="72"/>
      <c r="E77" s="72"/>
      <c r="F77" s="72"/>
      <c r="G77" s="72"/>
      <c r="H77" s="72"/>
      <c r="I77" s="72"/>
    </row>
    <row r="78" spans="1:9" ht="13.5" thickBot="1" x14ac:dyDescent="0.25">
      <c r="A78" s="46" t="s">
        <v>93</v>
      </c>
    </row>
    <row r="79" spans="1:9" x14ac:dyDescent="0.2">
      <c r="A79" s="268" t="s">
        <v>0</v>
      </c>
      <c r="B79" s="268" t="s">
        <v>0</v>
      </c>
      <c r="C79" s="540" t="s">
        <v>59</v>
      </c>
      <c r="D79" s="541"/>
      <c r="E79" s="541"/>
      <c r="F79" s="541"/>
      <c r="G79" s="541"/>
      <c r="H79" s="541"/>
      <c r="I79" s="542"/>
    </row>
    <row r="80" spans="1:9" ht="33.75" x14ac:dyDescent="0.2">
      <c r="A80" s="269"/>
      <c r="B80" s="269"/>
      <c r="C80" s="496" t="s">
        <v>60</v>
      </c>
      <c r="D80" s="497" t="s">
        <v>61</v>
      </c>
      <c r="E80" s="497" t="s">
        <v>62</v>
      </c>
      <c r="F80" s="497" t="s">
        <v>63</v>
      </c>
      <c r="G80" s="497" t="s">
        <v>64</v>
      </c>
      <c r="H80" s="497" t="s">
        <v>65</v>
      </c>
      <c r="I80" s="498" t="s">
        <v>3</v>
      </c>
    </row>
    <row r="81" spans="1:23" ht="12.75" x14ac:dyDescent="0.2">
      <c r="A81" s="269"/>
      <c r="B81" s="269"/>
      <c r="C81" s="493" t="s">
        <v>30</v>
      </c>
      <c r="D81" s="494" t="s">
        <v>30</v>
      </c>
      <c r="E81" s="494" t="s">
        <v>30</v>
      </c>
      <c r="F81" s="494" t="s">
        <v>30</v>
      </c>
      <c r="G81" s="494" t="s">
        <v>30</v>
      </c>
      <c r="H81" s="494" t="s">
        <v>30</v>
      </c>
      <c r="I81" s="495" t="s">
        <v>30</v>
      </c>
    </row>
    <row r="82" spans="1:23" ht="13.5" x14ac:dyDescent="0.2">
      <c r="A82" s="247" t="s">
        <v>32</v>
      </c>
      <c r="B82" s="271" t="s">
        <v>5</v>
      </c>
      <c r="C82" s="288">
        <f t="shared" ref="C82:I91" si="32">C8/C$39</f>
        <v>5.8282208588957052E-2</v>
      </c>
      <c r="D82" s="289">
        <f t="shared" si="32"/>
        <v>2.3076923076923078E-2</v>
      </c>
      <c r="E82" s="289">
        <f t="shared" si="32"/>
        <v>2.1176470588235293E-2</v>
      </c>
      <c r="F82" s="289">
        <f t="shared" si="32"/>
        <v>1.8518518518518517E-2</v>
      </c>
      <c r="G82" s="289">
        <f t="shared" si="32"/>
        <v>2.3148148148148147E-2</v>
      </c>
      <c r="H82" s="289">
        <f t="shared" si="32"/>
        <v>4.0178571428571432E-2</v>
      </c>
      <c r="I82" s="290">
        <f t="shared" si="32"/>
        <v>4.1443850267379678E-2</v>
      </c>
      <c r="J82" s="72"/>
      <c r="K82" s="72"/>
      <c r="M82" s="72"/>
      <c r="N82" s="72"/>
      <c r="P82" s="72"/>
      <c r="Q82" s="72"/>
      <c r="S82" s="72"/>
      <c r="T82" s="72"/>
      <c r="V82" s="72"/>
      <c r="W82" s="72"/>
    </row>
    <row r="83" spans="1:23" ht="13.5" x14ac:dyDescent="0.2">
      <c r="A83" s="249"/>
      <c r="B83" s="271" t="s">
        <v>6</v>
      </c>
      <c r="C83" s="291">
        <f t="shared" si="32"/>
        <v>6.1349693251533742E-2</v>
      </c>
      <c r="D83" s="292">
        <f t="shared" si="32"/>
        <v>6.4102564102564097E-2</v>
      </c>
      <c r="E83" s="292">
        <f t="shared" si="32"/>
        <v>4.9411764705882349E-2</v>
      </c>
      <c r="F83" s="292">
        <f t="shared" si="32"/>
        <v>0.12037037037037036</v>
      </c>
      <c r="G83" s="292">
        <f t="shared" si="32"/>
        <v>9.7222222222222224E-2</v>
      </c>
      <c r="H83" s="292">
        <f t="shared" si="32"/>
        <v>9.8214285714285712E-2</v>
      </c>
      <c r="I83" s="293">
        <f t="shared" si="32"/>
        <v>4.6791443850267379E-2</v>
      </c>
      <c r="J83" s="72"/>
      <c r="K83" s="72"/>
      <c r="M83" s="72"/>
      <c r="N83" s="72"/>
      <c r="P83" s="72"/>
      <c r="Q83" s="72"/>
      <c r="S83" s="72"/>
      <c r="T83" s="72"/>
      <c r="V83" s="72"/>
      <c r="W83" s="72"/>
    </row>
    <row r="84" spans="1:23" ht="13.5" x14ac:dyDescent="0.2">
      <c r="A84" s="249"/>
      <c r="B84" s="271" t="s">
        <v>39</v>
      </c>
      <c r="C84" s="291">
        <f t="shared" si="32"/>
        <v>9.202453987730062E-3</v>
      </c>
      <c r="D84" s="292">
        <f t="shared" si="32"/>
        <v>5.1282051282051282E-3</v>
      </c>
      <c r="E84" s="292">
        <f t="shared" si="32"/>
        <v>7.058823529411765E-3</v>
      </c>
      <c r="F84" s="292">
        <f t="shared" si="32"/>
        <v>1.8518518518518517E-2</v>
      </c>
      <c r="G84" s="292">
        <f t="shared" si="32"/>
        <v>1.3888888888888888E-2</v>
      </c>
      <c r="H84" s="292">
        <f t="shared" si="32"/>
        <v>8.9285714285714281E-3</v>
      </c>
      <c r="I84" s="293">
        <f t="shared" si="32"/>
        <v>6.6844919786096255E-3</v>
      </c>
      <c r="J84" s="72"/>
      <c r="K84" s="72"/>
      <c r="M84" s="72"/>
      <c r="N84" s="72"/>
      <c r="P84" s="72"/>
      <c r="Q84" s="72"/>
      <c r="S84" s="72"/>
      <c r="T84" s="72"/>
      <c r="V84" s="72"/>
      <c r="W84" s="72"/>
    </row>
    <row r="85" spans="1:23" ht="13.5" x14ac:dyDescent="0.2">
      <c r="A85" s="249"/>
      <c r="B85" s="271" t="s">
        <v>40</v>
      </c>
      <c r="C85" s="291">
        <f t="shared" si="32"/>
        <v>6.7484662576687116E-2</v>
      </c>
      <c r="D85" s="292">
        <f t="shared" si="32"/>
        <v>5.6410256410256411E-2</v>
      </c>
      <c r="E85" s="292">
        <f t="shared" si="32"/>
        <v>2.823529411764706E-2</v>
      </c>
      <c r="F85" s="292">
        <f t="shared" si="32"/>
        <v>6.4814814814814811E-2</v>
      </c>
      <c r="G85" s="292">
        <f t="shared" si="32"/>
        <v>2.7777777777777776E-2</v>
      </c>
      <c r="H85" s="292">
        <f t="shared" si="32"/>
        <v>2.6785714285714284E-2</v>
      </c>
      <c r="I85" s="293">
        <f t="shared" si="32"/>
        <v>4.4117647058823532E-2</v>
      </c>
      <c r="J85" s="72"/>
      <c r="K85" s="72"/>
      <c r="M85" s="72"/>
      <c r="N85" s="72"/>
      <c r="P85" s="72"/>
      <c r="Q85" s="72"/>
      <c r="S85" s="72"/>
      <c r="T85" s="72"/>
      <c r="V85" s="72"/>
      <c r="W85" s="72"/>
    </row>
    <row r="86" spans="1:23" ht="13.5" x14ac:dyDescent="0.2">
      <c r="A86" s="249"/>
      <c r="B86" s="271" t="s">
        <v>16</v>
      </c>
      <c r="C86" s="291">
        <f t="shared" si="32"/>
        <v>3.0674846625766871E-2</v>
      </c>
      <c r="D86" s="292">
        <f t="shared" si="32"/>
        <v>2.564102564102564E-2</v>
      </c>
      <c r="E86" s="292">
        <f t="shared" si="32"/>
        <v>2.1176470588235293E-2</v>
      </c>
      <c r="F86" s="292">
        <f t="shared" si="32"/>
        <v>7.407407407407407E-2</v>
      </c>
      <c r="G86" s="292">
        <f t="shared" si="32"/>
        <v>3.2407407407407406E-2</v>
      </c>
      <c r="H86" s="292">
        <f t="shared" si="32"/>
        <v>3.5714285714285712E-2</v>
      </c>
      <c r="I86" s="293">
        <f t="shared" si="32"/>
        <v>1.6042780748663103E-2</v>
      </c>
      <c r="J86" s="72"/>
      <c r="K86" s="72"/>
      <c r="M86" s="72"/>
      <c r="N86" s="72"/>
      <c r="P86" s="72"/>
      <c r="Q86" s="72"/>
      <c r="S86" s="72"/>
      <c r="T86" s="72"/>
      <c r="V86" s="72"/>
      <c r="W86" s="72"/>
    </row>
    <row r="87" spans="1:23" ht="13.5" x14ac:dyDescent="0.2">
      <c r="A87" s="249"/>
      <c r="B87" s="271" t="s">
        <v>8</v>
      </c>
      <c r="C87" s="291">
        <f t="shared" si="32"/>
        <v>7.3619631901840496E-2</v>
      </c>
      <c r="D87" s="292">
        <f t="shared" si="32"/>
        <v>1.0256410256410256E-2</v>
      </c>
      <c r="E87" s="292">
        <f t="shared" si="32"/>
        <v>1.8823529411764704E-2</v>
      </c>
      <c r="F87" s="292">
        <f t="shared" si="32"/>
        <v>1.8518518518518517E-2</v>
      </c>
      <c r="G87" s="292">
        <f t="shared" si="32"/>
        <v>3.2407407407407406E-2</v>
      </c>
      <c r="H87" s="292">
        <f t="shared" si="32"/>
        <v>4.4642857142857144E-2</v>
      </c>
      <c r="I87" s="293">
        <f t="shared" si="32"/>
        <v>4.6791443850267379E-2</v>
      </c>
      <c r="J87" s="72"/>
      <c r="K87" s="72"/>
      <c r="M87" s="72"/>
      <c r="N87" s="72"/>
      <c r="P87" s="72"/>
      <c r="Q87" s="72"/>
      <c r="S87" s="72"/>
      <c r="T87" s="72"/>
      <c r="V87" s="72"/>
      <c r="W87" s="72"/>
    </row>
    <row r="88" spans="1:23" ht="13.5" x14ac:dyDescent="0.2">
      <c r="A88" s="249"/>
      <c r="B88" s="271" t="s">
        <v>10</v>
      </c>
      <c r="C88" s="291">
        <f t="shared" si="32"/>
        <v>0</v>
      </c>
      <c r="D88" s="292">
        <f t="shared" si="32"/>
        <v>2.5641025641025641E-3</v>
      </c>
      <c r="E88" s="292">
        <f t="shared" si="32"/>
        <v>2.352941176470588E-3</v>
      </c>
      <c r="F88" s="292">
        <f t="shared" si="32"/>
        <v>0</v>
      </c>
      <c r="G88" s="292">
        <f t="shared" si="32"/>
        <v>4.6296296296296294E-3</v>
      </c>
      <c r="H88" s="292">
        <f t="shared" si="32"/>
        <v>4.464285714285714E-3</v>
      </c>
      <c r="I88" s="293">
        <f t="shared" si="32"/>
        <v>6.6844919786096255E-3</v>
      </c>
      <c r="J88" s="72"/>
      <c r="K88" s="72"/>
      <c r="M88" s="72"/>
      <c r="N88" s="72"/>
      <c r="P88" s="72"/>
      <c r="Q88" s="72"/>
      <c r="S88" s="72"/>
      <c r="T88" s="72"/>
      <c r="V88" s="72"/>
      <c r="W88" s="72"/>
    </row>
    <row r="89" spans="1:23" ht="13.5" x14ac:dyDescent="0.2">
      <c r="A89" s="249"/>
      <c r="B89" s="271" t="s">
        <v>12</v>
      </c>
      <c r="C89" s="291">
        <f t="shared" si="32"/>
        <v>3.0674846625766872E-3</v>
      </c>
      <c r="D89" s="292">
        <f t="shared" si="32"/>
        <v>0</v>
      </c>
      <c r="E89" s="292">
        <f t="shared" si="32"/>
        <v>3.2941176470588238E-2</v>
      </c>
      <c r="F89" s="292">
        <f t="shared" si="32"/>
        <v>0</v>
      </c>
      <c r="G89" s="292">
        <f t="shared" si="32"/>
        <v>4.6296296296296294E-3</v>
      </c>
      <c r="H89" s="292">
        <f t="shared" si="32"/>
        <v>4.464285714285714E-3</v>
      </c>
      <c r="I89" s="293">
        <f t="shared" si="32"/>
        <v>2.0053475935828877E-2</v>
      </c>
      <c r="J89" s="72"/>
      <c r="K89" s="72"/>
      <c r="M89" s="72"/>
      <c r="N89" s="72"/>
      <c r="P89" s="72"/>
      <c r="Q89" s="72"/>
      <c r="S89" s="72"/>
      <c r="T89" s="72"/>
      <c r="V89" s="72"/>
      <c r="W89" s="72"/>
    </row>
    <row r="90" spans="1:23" ht="13.5" x14ac:dyDescent="0.2">
      <c r="A90" s="249"/>
      <c r="B90" s="271" t="s">
        <v>13</v>
      </c>
      <c r="C90" s="291">
        <f t="shared" si="32"/>
        <v>4.6012269938650305E-2</v>
      </c>
      <c r="D90" s="292">
        <f t="shared" si="32"/>
        <v>5.1282051282051282E-3</v>
      </c>
      <c r="E90" s="292">
        <f t="shared" si="32"/>
        <v>2.3529411764705882E-2</v>
      </c>
      <c r="F90" s="292">
        <f t="shared" si="32"/>
        <v>0</v>
      </c>
      <c r="G90" s="292">
        <f t="shared" si="32"/>
        <v>0</v>
      </c>
      <c r="H90" s="292">
        <f t="shared" si="32"/>
        <v>4.464285714285714E-3</v>
      </c>
      <c r="I90" s="293">
        <f t="shared" si="32"/>
        <v>4.8128342245989303E-2</v>
      </c>
      <c r="J90" s="72"/>
      <c r="K90" s="72"/>
      <c r="M90" s="72"/>
      <c r="N90" s="72"/>
      <c r="P90" s="72"/>
      <c r="Q90" s="72"/>
      <c r="S90" s="72"/>
      <c r="T90" s="72"/>
      <c r="V90" s="72"/>
      <c r="W90" s="72"/>
    </row>
    <row r="91" spans="1:23" ht="13.5" x14ac:dyDescent="0.2">
      <c r="A91" s="249"/>
      <c r="B91" s="271" t="s">
        <v>14</v>
      </c>
      <c r="C91" s="291">
        <f t="shared" si="32"/>
        <v>2.7607361963190184E-2</v>
      </c>
      <c r="D91" s="292">
        <f t="shared" si="32"/>
        <v>3.3333333333333333E-2</v>
      </c>
      <c r="E91" s="292">
        <f t="shared" si="32"/>
        <v>3.2941176470588238E-2</v>
      </c>
      <c r="F91" s="292">
        <f t="shared" si="32"/>
        <v>1.8518518518518517E-2</v>
      </c>
      <c r="G91" s="292">
        <f t="shared" si="32"/>
        <v>2.3148148148148147E-2</v>
      </c>
      <c r="H91" s="292">
        <f t="shared" si="32"/>
        <v>4.4642857142857144E-2</v>
      </c>
      <c r="I91" s="293">
        <f t="shared" si="32"/>
        <v>2.0053475935828877E-2</v>
      </c>
      <c r="J91" s="72"/>
      <c r="K91" s="72"/>
      <c r="M91" s="72"/>
      <c r="N91" s="72"/>
      <c r="P91" s="72"/>
      <c r="Q91" s="72"/>
      <c r="S91" s="72"/>
      <c r="T91" s="72"/>
      <c r="V91" s="72"/>
      <c r="W91" s="72"/>
    </row>
    <row r="92" spans="1:23" ht="13.5" x14ac:dyDescent="0.2">
      <c r="A92" s="249"/>
      <c r="B92" s="271" t="s">
        <v>41</v>
      </c>
      <c r="C92" s="291">
        <f t="shared" ref="C92:I98" si="33">C18/C$39</f>
        <v>0</v>
      </c>
      <c r="D92" s="292">
        <f t="shared" si="33"/>
        <v>0</v>
      </c>
      <c r="E92" s="292">
        <f t="shared" si="33"/>
        <v>0</v>
      </c>
      <c r="F92" s="292">
        <f t="shared" si="33"/>
        <v>0</v>
      </c>
      <c r="G92" s="292">
        <f t="shared" si="33"/>
        <v>0</v>
      </c>
      <c r="H92" s="292">
        <f t="shared" si="33"/>
        <v>0</v>
      </c>
      <c r="I92" s="293">
        <f t="shared" si="33"/>
        <v>0</v>
      </c>
      <c r="J92" s="72"/>
      <c r="K92" s="72"/>
      <c r="M92" s="72"/>
      <c r="N92" s="72"/>
      <c r="P92" s="72"/>
      <c r="Q92" s="72"/>
      <c r="S92" s="72"/>
      <c r="T92" s="72"/>
      <c r="V92" s="72"/>
      <c r="W92" s="72"/>
    </row>
    <row r="93" spans="1:23" ht="13.5" x14ac:dyDescent="0.2">
      <c r="A93" s="249"/>
      <c r="B93" s="271" t="s">
        <v>9</v>
      </c>
      <c r="C93" s="291">
        <f t="shared" si="33"/>
        <v>0.14417177914110429</v>
      </c>
      <c r="D93" s="292">
        <f t="shared" si="33"/>
        <v>0.12820512820512819</v>
      </c>
      <c r="E93" s="292">
        <f t="shared" si="33"/>
        <v>0.11529411764705882</v>
      </c>
      <c r="F93" s="292">
        <f t="shared" si="33"/>
        <v>0.17592592592592593</v>
      </c>
      <c r="G93" s="292">
        <f t="shared" si="33"/>
        <v>0.12037037037037036</v>
      </c>
      <c r="H93" s="292">
        <f t="shared" si="33"/>
        <v>0.12053571428571429</v>
      </c>
      <c r="I93" s="293">
        <f t="shared" si="33"/>
        <v>0.12834224598930483</v>
      </c>
      <c r="J93" s="72"/>
      <c r="K93" s="72"/>
      <c r="M93" s="72"/>
      <c r="N93" s="72"/>
      <c r="P93" s="72"/>
      <c r="Q93" s="72"/>
      <c r="S93" s="72"/>
      <c r="T93" s="72"/>
      <c r="V93" s="72"/>
      <c r="W93" s="72"/>
    </row>
    <row r="94" spans="1:23" ht="13.5" x14ac:dyDescent="0.2">
      <c r="A94" s="249"/>
      <c r="B94" s="271" t="s">
        <v>15</v>
      </c>
      <c r="C94" s="291">
        <f t="shared" si="33"/>
        <v>3.0674846625766871E-2</v>
      </c>
      <c r="D94" s="292">
        <f t="shared" si="33"/>
        <v>2.3076923076923078E-2</v>
      </c>
      <c r="E94" s="292">
        <f t="shared" si="33"/>
        <v>2.1176470588235293E-2</v>
      </c>
      <c r="F94" s="292">
        <f t="shared" si="33"/>
        <v>0</v>
      </c>
      <c r="G94" s="292">
        <f t="shared" si="33"/>
        <v>0</v>
      </c>
      <c r="H94" s="292">
        <f t="shared" si="33"/>
        <v>0</v>
      </c>
      <c r="I94" s="293">
        <f t="shared" si="33"/>
        <v>1.3368983957219251E-2</v>
      </c>
      <c r="J94" s="72"/>
      <c r="K94" s="72"/>
      <c r="M94" s="72"/>
      <c r="N94" s="72"/>
      <c r="P94" s="72"/>
      <c r="Q94" s="72"/>
      <c r="S94" s="72"/>
      <c r="T94" s="72"/>
      <c r="V94" s="72"/>
      <c r="W94" s="72"/>
    </row>
    <row r="95" spans="1:23" ht="13.5" x14ac:dyDescent="0.2">
      <c r="A95" s="249"/>
      <c r="B95" s="271" t="s">
        <v>17</v>
      </c>
      <c r="C95" s="291">
        <f t="shared" si="33"/>
        <v>5.5214723926380369E-2</v>
      </c>
      <c r="D95" s="292">
        <f t="shared" si="33"/>
        <v>3.5897435897435895E-2</v>
      </c>
      <c r="E95" s="292">
        <f t="shared" si="33"/>
        <v>5.647058823529412E-2</v>
      </c>
      <c r="F95" s="292">
        <f t="shared" si="33"/>
        <v>8.3333333333333329E-2</v>
      </c>
      <c r="G95" s="292">
        <f t="shared" si="33"/>
        <v>6.0185185185185182E-2</v>
      </c>
      <c r="H95" s="292">
        <f t="shared" si="33"/>
        <v>5.8035714285714288E-2</v>
      </c>
      <c r="I95" s="293">
        <f t="shared" si="33"/>
        <v>4.4117647058823532E-2</v>
      </c>
      <c r="J95" s="72"/>
      <c r="K95" s="72"/>
      <c r="M95" s="72"/>
      <c r="N95" s="72"/>
      <c r="P95" s="72"/>
      <c r="Q95" s="72"/>
      <c r="S95" s="72"/>
      <c r="T95" s="72"/>
      <c r="V95" s="72"/>
      <c r="W95" s="72"/>
    </row>
    <row r="96" spans="1:23" ht="13.5" x14ac:dyDescent="0.2">
      <c r="A96" s="249"/>
      <c r="B96" s="271" t="s">
        <v>18</v>
      </c>
      <c r="C96" s="291">
        <f t="shared" si="33"/>
        <v>6.1349693251533744E-3</v>
      </c>
      <c r="D96" s="292">
        <f t="shared" si="33"/>
        <v>1.7948717948717947E-2</v>
      </c>
      <c r="E96" s="292">
        <f t="shared" si="33"/>
        <v>1.8823529411764704E-2</v>
      </c>
      <c r="F96" s="292">
        <f t="shared" si="33"/>
        <v>3.7037037037037035E-2</v>
      </c>
      <c r="G96" s="292">
        <f t="shared" si="33"/>
        <v>4.1666666666666664E-2</v>
      </c>
      <c r="H96" s="292">
        <f t="shared" si="33"/>
        <v>4.0178571428571432E-2</v>
      </c>
      <c r="I96" s="293">
        <f t="shared" si="33"/>
        <v>1.3368983957219251E-2</v>
      </c>
      <c r="J96" s="72"/>
      <c r="K96" s="72"/>
      <c r="M96" s="72"/>
      <c r="N96" s="72"/>
      <c r="P96" s="72"/>
      <c r="Q96" s="72"/>
      <c r="S96" s="72"/>
      <c r="T96" s="72"/>
      <c r="V96" s="72"/>
      <c r="W96" s="72"/>
    </row>
    <row r="97" spans="1:23" ht="13.5" x14ac:dyDescent="0.2">
      <c r="A97" s="249"/>
      <c r="B97" s="271" t="s">
        <v>19</v>
      </c>
      <c r="C97" s="291">
        <f t="shared" si="33"/>
        <v>9.5092024539877307E-2</v>
      </c>
      <c r="D97" s="292">
        <f t="shared" si="33"/>
        <v>0.19743589743589743</v>
      </c>
      <c r="E97" s="292">
        <f t="shared" si="33"/>
        <v>0.14352941176470588</v>
      </c>
      <c r="F97" s="292">
        <f t="shared" si="33"/>
        <v>0.10185185185185185</v>
      </c>
      <c r="G97" s="292">
        <f t="shared" si="33"/>
        <v>0.17592592592592593</v>
      </c>
      <c r="H97" s="292">
        <f t="shared" si="33"/>
        <v>0.125</v>
      </c>
      <c r="I97" s="293">
        <f t="shared" si="33"/>
        <v>0.1483957219251337</v>
      </c>
      <c r="J97" s="72"/>
      <c r="K97" s="72"/>
      <c r="M97" s="72"/>
      <c r="N97" s="72"/>
      <c r="P97" s="72"/>
      <c r="Q97" s="72"/>
      <c r="S97" s="72"/>
      <c r="T97" s="72"/>
      <c r="V97" s="72"/>
      <c r="W97" s="72"/>
    </row>
    <row r="98" spans="1:23" ht="13.5" x14ac:dyDescent="0.2">
      <c r="A98" s="249"/>
      <c r="B98" s="271" t="s">
        <v>42</v>
      </c>
      <c r="C98" s="291">
        <f t="shared" si="33"/>
        <v>1.5337423312883436E-2</v>
      </c>
      <c r="D98" s="292">
        <f t="shared" si="33"/>
        <v>4.1025641025641026E-2</v>
      </c>
      <c r="E98" s="292">
        <f t="shared" si="33"/>
        <v>3.5294117647058823E-2</v>
      </c>
      <c r="F98" s="292">
        <f t="shared" si="33"/>
        <v>0</v>
      </c>
      <c r="G98" s="292">
        <f t="shared" si="33"/>
        <v>4.6296296296296294E-3</v>
      </c>
      <c r="H98" s="292">
        <f t="shared" si="33"/>
        <v>8.9285714285714281E-3</v>
      </c>
      <c r="I98" s="293">
        <f t="shared" si="33"/>
        <v>3.074866310160428E-2</v>
      </c>
      <c r="J98" s="72"/>
      <c r="K98" s="72"/>
      <c r="M98" s="72"/>
      <c r="N98" s="72"/>
      <c r="P98" s="72"/>
      <c r="Q98" s="72"/>
      <c r="S98" s="72"/>
      <c r="T98" s="72"/>
      <c r="V98" s="72"/>
      <c r="W98" s="72"/>
    </row>
    <row r="99" spans="1:23" ht="13.5" x14ac:dyDescent="0.2">
      <c r="A99" s="249"/>
      <c r="B99" s="271" t="s">
        <v>20</v>
      </c>
      <c r="C99" s="291">
        <f t="shared" ref="C99:I99" si="34">C25/C$39</f>
        <v>0</v>
      </c>
      <c r="D99" s="292">
        <f t="shared" si="34"/>
        <v>0</v>
      </c>
      <c r="E99" s="292">
        <f t="shared" si="34"/>
        <v>7.058823529411765E-3</v>
      </c>
      <c r="F99" s="292">
        <f t="shared" si="34"/>
        <v>0</v>
      </c>
      <c r="G99" s="292">
        <f t="shared" si="34"/>
        <v>0</v>
      </c>
      <c r="H99" s="292">
        <f t="shared" si="34"/>
        <v>0</v>
      </c>
      <c r="I99" s="293">
        <f t="shared" si="34"/>
        <v>4.0106951871657758E-3</v>
      </c>
      <c r="J99" s="72"/>
      <c r="K99" s="72"/>
      <c r="M99" s="72"/>
      <c r="N99" s="72"/>
      <c r="P99" s="72"/>
      <c r="Q99" s="72"/>
      <c r="S99" s="72"/>
      <c r="T99" s="72"/>
      <c r="V99" s="72"/>
      <c r="W99" s="72"/>
    </row>
    <row r="100" spans="1:23" ht="13.5" x14ac:dyDescent="0.2">
      <c r="A100" s="249"/>
      <c r="B100" s="271" t="s">
        <v>84</v>
      </c>
      <c r="C100" s="291">
        <f t="shared" ref="C100:I100" si="35">C26/C$39</f>
        <v>3.0674846625766872E-3</v>
      </c>
      <c r="D100" s="292">
        <f t="shared" si="35"/>
        <v>2.5641025641025641E-3</v>
      </c>
      <c r="E100" s="292">
        <f t="shared" si="35"/>
        <v>0</v>
      </c>
      <c r="F100" s="292">
        <f t="shared" si="35"/>
        <v>0</v>
      </c>
      <c r="G100" s="292">
        <f t="shared" si="35"/>
        <v>4.6296296296296294E-3</v>
      </c>
      <c r="H100" s="292">
        <f t="shared" si="35"/>
        <v>4.464285714285714E-3</v>
      </c>
      <c r="I100" s="293">
        <f t="shared" si="35"/>
        <v>6.6844919786096255E-3</v>
      </c>
      <c r="J100" s="72"/>
      <c r="K100" s="72"/>
      <c r="M100" s="72"/>
      <c r="N100" s="72"/>
      <c r="P100" s="72"/>
      <c r="Q100" s="72"/>
      <c r="S100" s="72"/>
      <c r="T100" s="72"/>
      <c r="V100" s="72"/>
      <c r="W100" s="72"/>
    </row>
    <row r="101" spans="1:23" ht="13.5" x14ac:dyDescent="0.2">
      <c r="A101" s="249"/>
      <c r="B101" s="271" t="s">
        <v>21</v>
      </c>
      <c r="C101" s="291">
        <f t="shared" ref="C101:I101" si="36">C27/C$39</f>
        <v>0</v>
      </c>
      <c r="D101" s="292">
        <f t="shared" si="36"/>
        <v>1.282051282051282E-2</v>
      </c>
      <c r="E101" s="292">
        <f t="shared" si="36"/>
        <v>1.411764705882353E-2</v>
      </c>
      <c r="F101" s="292">
        <f t="shared" si="36"/>
        <v>9.2592592592592587E-3</v>
      </c>
      <c r="G101" s="292">
        <f t="shared" si="36"/>
        <v>2.7777777777777776E-2</v>
      </c>
      <c r="H101" s="292">
        <f t="shared" si="36"/>
        <v>2.6785714285714284E-2</v>
      </c>
      <c r="I101" s="293">
        <f t="shared" si="36"/>
        <v>9.3582887700534752E-3</v>
      </c>
      <c r="J101" s="72"/>
      <c r="K101" s="72"/>
      <c r="M101" s="72"/>
      <c r="N101" s="72"/>
      <c r="P101" s="72"/>
      <c r="Q101" s="72"/>
      <c r="S101" s="72"/>
      <c r="T101" s="72"/>
      <c r="V101" s="72"/>
      <c r="W101" s="72"/>
    </row>
    <row r="102" spans="1:23" ht="13.5" x14ac:dyDescent="0.2">
      <c r="A102" s="249"/>
      <c r="B102" s="271" t="s">
        <v>22</v>
      </c>
      <c r="C102" s="291">
        <f t="shared" ref="C102:I102" si="37">C28/C$39</f>
        <v>3.0674846625766872E-3</v>
      </c>
      <c r="D102" s="292">
        <f t="shared" si="37"/>
        <v>2.5641025641025641E-3</v>
      </c>
      <c r="E102" s="292">
        <f t="shared" si="37"/>
        <v>1.6470588235294119E-2</v>
      </c>
      <c r="F102" s="292">
        <f t="shared" si="37"/>
        <v>9.2592592592592587E-3</v>
      </c>
      <c r="G102" s="292">
        <f t="shared" si="37"/>
        <v>4.6296296296296294E-3</v>
      </c>
      <c r="H102" s="292">
        <f t="shared" si="37"/>
        <v>4.464285714285714E-3</v>
      </c>
      <c r="I102" s="293">
        <f t="shared" si="37"/>
        <v>1.2032085561497326E-2</v>
      </c>
      <c r="J102" s="72"/>
      <c r="K102" s="72"/>
      <c r="M102" s="72"/>
      <c r="N102" s="72"/>
      <c r="P102" s="72"/>
      <c r="Q102" s="72"/>
      <c r="S102" s="72"/>
      <c r="T102" s="72"/>
      <c r="V102" s="72"/>
      <c r="W102" s="72"/>
    </row>
    <row r="103" spans="1:23" ht="13.5" x14ac:dyDescent="0.2">
      <c r="A103" s="249"/>
      <c r="B103" s="271" t="s">
        <v>23</v>
      </c>
      <c r="C103" s="291">
        <f t="shared" ref="C103:I103" si="38">C29/C$39</f>
        <v>7.9754601226993863E-2</v>
      </c>
      <c r="D103" s="292">
        <f t="shared" si="38"/>
        <v>7.6923076923076927E-2</v>
      </c>
      <c r="E103" s="292">
        <f t="shared" si="38"/>
        <v>6.3529411764705876E-2</v>
      </c>
      <c r="F103" s="292">
        <f t="shared" si="38"/>
        <v>2.7777777777777776E-2</v>
      </c>
      <c r="G103" s="292">
        <f t="shared" si="38"/>
        <v>2.7777777777777776E-2</v>
      </c>
      <c r="H103" s="292">
        <f t="shared" si="38"/>
        <v>3.125E-2</v>
      </c>
      <c r="I103" s="293">
        <f t="shared" si="38"/>
        <v>5.213903743315508E-2</v>
      </c>
      <c r="J103" s="72"/>
      <c r="K103" s="72"/>
      <c r="M103" s="72"/>
      <c r="N103" s="72"/>
      <c r="P103" s="72"/>
      <c r="Q103" s="72"/>
      <c r="S103" s="72"/>
      <c r="T103" s="72"/>
      <c r="V103" s="72"/>
      <c r="W103" s="72"/>
    </row>
    <row r="104" spans="1:23" ht="13.5" x14ac:dyDescent="0.2">
      <c r="A104" s="249"/>
      <c r="B104" s="271" t="s">
        <v>43</v>
      </c>
      <c r="C104" s="291">
        <f t="shared" ref="C104:I104" si="39">C30/C$39</f>
        <v>2.1472392638036811E-2</v>
      </c>
      <c r="D104" s="292">
        <f t="shared" si="39"/>
        <v>4.3589743589743588E-2</v>
      </c>
      <c r="E104" s="292">
        <f t="shared" si="39"/>
        <v>3.2941176470588238E-2</v>
      </c>
      <c r="F104" s="292">
        <f t="shared" si="39"/>
        <v>2.7777777777777776E-2</v>
      </c>
      <c r="G104" s="292">
        <f t="shared" si="39"/>
        <v>4.1666666666666664E-2</v>
      </c>
      <c r="H104" s="292">
        <f t="shared" si="39"/>
        <v>4.0178571428571432E-2</v>
      </c>
      <c r="I104" s="293">
        <f t="shared" si="39"/>
        <v>2.8074866310160429E-2</v>
      </c>
      <c r="J104" s="72"/>
      <c r="K104" s="72"/>
      <c r="M104" s="72"/>
      <c r="N104" s="72"/>
      <c r="P104" s="72"/>
      <c r="Q104" s="72"/>
      <c r="S104" s="72"/>
      <c r="T104" s="72"/>
      <c r="V104" s="72"/>
      <c r="W104" s="72"/>
    </row>
    <row r="105" spans="1:23" ht="13.5" x14ac:dyDescent="0.2">
      <c r="A105" s="249"/>
      <c r="B105" s="271" t="s">
        <v>44</v>
      </c>
      <c r="C105" s="291">
        <f t="shared" ref="C105:I105" si="40">C31/C$39</f>
        <v>2.1472392638036811E-2</v>
      </c>
      <c r="D105" s="292">
        <f t="shared" si="40"/>
        <v>1.7948717948717947E-2</v>
      </c>
      <c r="E105" s="292">
        <f t="shared" si="40"/>
        <v>1.1764705882352941E-2</v>
      </c>
      <c r="F105" s="292">
        <f t="shared" si="40"/>
        <v>1.8518518518518517E-2</v>
      </c>
      <c r="G105" s="292">
        <f t="shared" si="40"/>
        <v>1.8518518518518517E-2</v>
      </c>
      <c r="H105" s="292">
        <f t="shared" si="40"/>
        <v>1.7857142857142856E-2</v>
      </c>
      <c r="I105" s="293">
        <f t="shared" si="40"/>
        <v>1.3368983957219251E-2</v>
      </c>
    </row>
    <row r="106" spans="1:23" ht="13.5" x14ac:dyDescent="0.2">
      <c r="A106" s="249"/>
      <c r="B106" s="271" t="s">
        <v>38</v>
      </c>
      <c r="C106" s="291">
        <f t="shared" ref="C106:I106" si="41">C32/C$39</f>
        <v>2.7607361963190184E-2</v>
      </c>
      <c r="D106" s="292">
        <f t="shared" si="41"/>
        <v>1.7948717948717947E-2</v>
      </c>
      <c r="E106" s="292">
        <f t="shared" si="41"/>
        <v>5.4117647058823527E-2</v>
      </c>
      <c r="F106" s="292">
        <f t="shared" si="41"/>
        <v>7.407407407407407E-2</v>
      </c>
      <c r="G106" s="292">
        <f t="shared" si="41"/>
        <v>4.1666666666666664E-2</v>
      </c>
      <c r="H106" s="292">
        <f t="shared" si="41"/>
        <v>4.0178571428571432E-2</v>
      </c>
      <c r="I106" s="293">
        <f t="shared" si="41"/>
        <v>6.0160427807486629E-2</v>
      </c>
    </row>
    <row r="107" spans="1:23" ht="13.5" x14ac:dyDescent="0.2">
      <c r="A107" s="249"/>
      <c r="B107" s="271" t="s">
        <v>25</v>
      </c>
      <c r="C107" s="291">
        <f t="shared" ref="C107:I107" si="42">C33/C$39</f>
        <v>1.5337423312883436E-2</v>
      </c>
      <c r="D107" s="292">
        <f t="shared" si="42"/>
        <v>2.5641025641025641E-3</v>
      </c>
      <c r="E107" s="292">
        <f t="shared" si="42"/>
        <v>7.058823529411765E-3</v>
      </c>
      <c r="F107" s="292">
        <f t="shared" si="42"/>
        <v>0</v>
      </c>
      <c r="G107" s="292">
        <f t="shared" si="42"/>
        <v>9.2592592592592587E-3</v>
      </c>
      <c r="H107" s="292">
        <f t="shared" si="42"/>
        <v>1.3392857142857142E-2</v>
      </c>
      <c r="I107" s="293">
        <f t="shared" si="42"/>
        <v>8.0213903743315516E-3</v>
      </c>
    </row>
    <row r="108" spans="1:23" ht="13.5" x14ac:dyDescent="0.2">
      <c r="A108" s="249"/>
      <c r="B108" s="271" t="s">
        <v>11</v>
      </c>
      <c r="C108" s="291">
        <f t="shared" ref="C108:I108" si="43">C34/C$39</f>
        <v>3.6809815950920248E-2</v>
      </c>
      <c r="D108" s="292">
        <f t="shared" si="43"/>
        <v>9.7435897435897437E-2</v>
      </c>
      <c r="E108" s="292">
        <f t="shared" si="43"/>
        <v>0.10352941176470588</v>
      </c>
      <c r="F108" s="292">
        <f t="shared" si="43"/>
        <v>4.6296296296296294E-2</v>
      </c>
      <c r="G108" s="292">
        <f t="shared" si="43"/>
        <v>8.3333333333333329E-2</v>
      </c>
      <c r="H108" s="292">
        <f t="shared" si="43"/>
        <v>7.5892857142857137E-2</v>
      </c>
      <c r="I108" s="293">
        <f t="shared" si="43"/>
        <v>7.6203208556149732E-2</v>
      </c>
    </row>
    <row r="109" spans="1:23" ht="13.5" x14ac:dyDescent="0.2">
      <c r="A109" s="249"/>
      <c r="B109" s="271" t="s">
        <v>37</v>
      </c>
      <c r="C109" s="291">
        <f t="shared" ref="C109:I109" si="44">C35/C$39</f>
        <v>1.2269938650306749E-2</v>
      </c>
      <c r="D109" s="292">
        <f t="shared" si="44"/>
        <v>1.0256410256410256E-2</v>
      </c>
      <c r="E109" s="292">
        <f t="shared" si="44"/>
        <v>1.1764705882352941E-2</v>
      </c>
      <c r="F109" s="292">
        <f t="shared" si="44"/>
        <v>9.2592592592592587E-3</v>
      </c>
      <c r="G109" s="292">
        <f t="shared" si="44"/>
        <v>1.3888888888888888E-2</v>
      </c>
      <c r="H109" s="292">
        <f t="shared" si="44"/>
        <v>1.7857142857142856E-2</v>
      </c>
      <c r="I109" s="293">
        <f t="shared" si="44"/>
        <v>1.3368983957219251E-2</v>
      </c>
    </row>
    <row r="110" spans="1:23" ht="13.5" x14ac:dyDescent="0.2">
      <c r="A110" s="249"/>
      <c r="B110" s="271" t="s">
        <v>7</v>
      </c>
      <c r="C110" s="291">
        <f t="shared" ref="C110:I110" si="45">C36/C$39</f>
        <v>4.6012269938650305E-2</v>
      </c>
      <c r="D110" s="292">
        <f t="shared" si="45"/>
        <v>2.3076923076923078E-2</v>
      </c>
      <c r="E110" s="292">
        <f t="shared" si="45"/>
        <v>2.823529411764706E-2</v>
      </c>
      <c r="F110" s="292">
        <f t="shared" si="45"/>
        <v>0</v>
      </c>
      <c r="G110" s="292">
        <f t="shared" si="45"/>
        <v>9.2592592592592587E-3</v>
      </c>
      <c r="H110" s="292">
        <f t="shared" si="45"/>
        <v>8.9285714285714281E-3</v>
      </c>
      <c r="I110" s="293">
        <f t="shared" si="45"/>
        <v>2.2727272727272728E-2</v>
      </c>
    </row>
    <row r="111" spans="1:23" ht="13.5" x14ac:dyDescent="0.2">
      <c r="A111" s="249"/>
      <c r="B111" s="271" t="s">
        <v>85</v>
      </c>
      <c r="C111" s="291">
        <f t="shared" ref="C111:I111" si="46">C37/C$39</f>
        <v>9.202453987730062E-3</v>
      </c>
      <c r="D111" s="292">
        <f t="shared" si="46"/>
        <v>2.3076923076923078E-2</v>
      </c>
      <c r="E111" s="292">
        <f t="shared" si="46"/>
        <v>2.1176470588235293E-2</v>
      </c>
      <c r="F111" s="292">
        <f t="shared" si="46"/>
        <v>4.6296296296296294E-2</v>
      </c>
      <c r="G111" s="292">
        <f t="shared" si="46"/>
        <v>5.5555555555555552E-2</v>
      </c>
      <c r="H111" s="292">
        <f t="shared" si="46"/>
        <v>5.3571428571428568E-2</v>
      </c>
      <c r="I111" s="293">
        <f t="shared" si="46"/>
        <v>1.871657754010695E-2</v>
      </c>
    </row>
    <row r="112" spans="1:23" ht="15" x14ac:dyDescent="0.2">
      <c r="A112" s="272"/>
      <c r="B112" s="226"/>
      <c r="C112" s="291">
        <f t="shared" ref="C112:I112" si="47">C38/C$39</f>
        <v>0</v>
      </c>
      <c r="D112" s="292">
        <f t="shared" si="47"/>
        <v>0</v>
      </c>
      <c r="E112" s="292">
        <f t="shared" si="47"/>
        <v>0</v>
      </c>
      <c r="F112" s="292">
        <f t="shared" si="47"/>
        <v>0</v>
      </c>
      <c r="G112" s="292">
        <f t="shared" si="47"/>
        <v>0</v>
      </c>
      <c r="H112" s="292">
        <f t="shared" si="47"/>
        <v>0</v>
      </c>
      <c r="I112" s="293">
        <f t="shared" si="47"/>
        <v>0</v>
      </c>
    </row>
    <row r="113" spans="1:23" ht="13.5" x14ac:dyDescent="0.2">
      <c r="A113" s="252"/>
      <c r="B113" s="297" t="s">
        <v>3</v>
      </c>
      <c r="C113" s="294">
        <f t="shared" ref="C113:I113" si="48">C39/C$39</f>
        <v>1</v>
      </c>
      <c r="D113" s="295">
        <f t="shared" si="48"/>
        <v>1</v>
      </c>
      <c r="E113" s="295">
        <f t="shared" si="48"/>
        <v>1</v>
      </c>
      <c r="F113" s="295">
        <f t="shared" si="48"/>
        <v>1</v>
      </c>
      <c r="G113" s="295">
        <f t="shared" si="48"/>
        <v>1</v>
      </c>
      <c r="H113" s="295">
        <f t="shared" si="48"/>
        <v>1</v>
      </c>
      <c r="I113" s="296">
        <f t="shared" si="48"/>
        <v>1</v>
      </c>
      <c r="J113" s="72"/>
      <c r="K113" s="72"/>
      <c r="M113" s="72"/>
      <c r="N113" s="72"/>
      <c r="P113" s="72"/>
      <c r="Q113" s="72"/>
      <c r="S113" s="72"/>
      <c r="T113" s="72"/>
      <c r="V113" s="72"/>
      <c r="W113" s="72"/>
    </row>
    <row r="115" spans="1:23" ht="12.75" x14ac:dyDescent="0.2">
      <c r="A115" s="46" t="s">
        <v>58</v>
      </c>
    </row>
    <row r="116" spans="1:23" ht="13.5" thickBot="1" x14ac:dyDescent="0.25">
      <c r="A116" s="46" t="s">
        <v>91</v>
      </c>
    </row>
    <row r="117" spans="1:23" x14ac:dyDescent="0.2">
      <c r="A117" s="25" t="s">
        <v>0</v>
      </c>
      <c r="B117" s="25" t="s">
        <v>0</v>
      </c>
      <c r="C117" s="536" t="s">
        <v>59</v>
      </c>
      <c r="D117" s="536"/>
      <c r="E117" s="536"/>
      <c r="F117" s="536"/>
      <c r="G117" s="536"/>
      <c r="H117" s="536"/>
      <c r="I117" s="536"/>
    </row>
    <row r="118" spans="1:23" ht="34.5" thickBot="1" x14ac:dyDescent="0.25">
      <c r="A118" s="47"/>
      <c r="B118" s="47"/>
      <c r="C118" s="48" t="s">
        <v>60</v>
      </c>
      <c r="D118" s="49" t="s">
        <v>61</v>
      </c>
      <c r="E118" s="49" t="s">
        <v>62</v>
      </c>
      <c r="F118" s="49" t="s">
        <v>63</v>
      </c>
      <c r="G118" s="49" t="s">
        <v>64</v>
      </c>
      <c r="H118" s="49" t="s">
        <v>65</v>
      </c>
      <c r="I118" s="50" t="s">
        <v>3</v>
      </c>
    </row>
    <row r="119" spans="1:23" ht="13.5" thickBot="1" x14ac:dyDescent="0.25">
      <c r="A119" s="47"/>
      <c r="B119" s="47"/>
      <c r="C119" s="48" t="s">
        <v>4</v>
      </c>
      <c r="D119" s="49" t="s">
        <v>4</v>
      </c>
      <c r="E119" s="49" t="s">
        <v>4</v>
      </c>
      <c r="F119" s="49" t="s">
        <v>4</v>
      </c>
      <c r="G119" s="49" t="s">
        <v>4</v>
      </c>
      <c r="H119" s="49" t="s">
        <v>4</v>
      </c>
      <c r="I119" s="51" t="s">
        <v>4</v>
      </c>
    </row>
    <row r="120" spans="1:23" ht="13.5" x14ac:dyDescent="0.2">
      <c r="A120" s="129" t="s">
        <v>32</v>
      </c>
      <c r="B120" s="52" t="s">
        <v>5</v>
      </c>
      <c r="C120" s="53">
        <v>19</v>
      </c>
      <c r="D120" s="54">
        <v>8</v>
      </c>
      <c r="E120" s="54">
        <v>13</v>
      </c>
      <c r="F120" s="54">
        <v>2</v>
      </c>
      <c r="G120" s="54">
        <v>3</v>
      </c>
      <c r="H120" s="54">
        <v>5</v>
      </c>
      <c r="I120" s="55">
        <v>23</v>
      </c>
    </row>
    <row r="121" spans="1:23" ht="13.5" x14ac:dyDescent="0.2">
      <c r="A121" s="130"/>
      <c r="B121" s="130" t="s">
        <v>6</v>
      </c>
      <c r="C121" s="56">
        <v>4</v>
      </c>
      <c r="D121" s="57">
        <v>12</v>
      </c>
      <c r="E121" s="57">
        <v>10</v>
      </c>
      <c r="F121" s="57">
        <v>3</v>
      </c>
      <c r="G121" s="57">
        <v>7</v>
      </c>
      <c r="H121" s="57">
        <v>7</v>
      </c>
      <c r="I121" s="58">
        <v>14</v>
      </c>
    </row>
    <row r="122" spans="1:23" ht="13.5" x14ac:dyDescent="0.2">
      <c r="A122" s="130"/>
      <c r="B122" s="130" t="s">
        <v>16</v>
      </c>
      <c r="C122" s="56">
        <v>5</v>
      </c>
      <c r="D122" s="57">
        <v>6</v>
      </c>
      <c r="E122" s="57">
        <v>5</v>
      </c>
      <c r="F122" s="57">
        <v>3</v>
      </c>
      <c r="G122" s="57">
        <v>3</v>
      </c>
      <c r="H122" s="57">
        <v>6</v>
      </c>
      <c r="I122" s="58">
        <v>8</v>
      </c>
    </row>
    <row r="123" spans="1:23" ht="13.5" x14ac:dyDescent="0.2">
      <c r="A123" s="130"/>
      <c r="B123" s="130" t="s">
        <v>8</v>
      </c>
      <c r="C123" s="56">
        <v>27</v>
      </c>
      <c r="D123" s="57">
        <v>11</v>
      </c>
      <c r="E123" s="57">
        <v>28</v>
      </c>
      <c r="F123" s="57">
        <v>2</v>
      </c>
      <c r="G123" s="57">
        <v>6</v>
      </c>
      <c r="H123" s="57">
        <v>2</v>
      </c>
      <c r="I123" s="58">
        <v>44</v>
      </c>
    </row>
    <row r="124" spans="1:23" ht="13.5" x14ac:dyDescent="0.2">
      <c r="A124" s="130"/>
      <c r="B124" s="130" t="s">
        <v>10</v>
      </c>
      <c r="C124" s="56">
        <v>1</v>
      </c>
      <c r="D124" s="57">
        <v>3</v>
      </c>
      <c r="E124" s="57">
        <v>7</v>
      </c>
      <c r="F124" s="57">
        <v>0</v>
      </c>
      <c r="G124" s="57">
        <v>1</v>
      </c>
      <c r="H124" s="57">
        <v>2</v>
      </c>
      <c r="I124" s="58">
        <v>7</v>
      </c>
    </row>
    <row r="125" spans="1:23" ht="13.5" x14ac:dyDescent="0.2">
      <c r="A125" s="130"/>
      <c r="B125" s="130" t="s">
        <v>12</v>
      </c>
      <c r="C125" s="56">
        <v>2</v>
      </c>
      <c r="D125" s="57">
        <v>2</v>
      </c>
      <c r="E125" s="57">
        <v>13</v>
      </c>
      <c r="F125" s="57">
        <v>1</v>
      </c>
      <c r="G125" s="57">
        <v>2</v>
      </c>
      <c r="H125" s="57">
        <v>2</v>
      </c>
      <c r="I125" s="58">
        <v>15</v>
      </c>
    </row>
    <row r="126" spans="1:23" ht="13.5" x14ac:dyDescent="0.2">
      <c r="A126" s="130"/>
      <c r="B126" s="130" t="s">
        <v>13</v>
      </c>
      <c r="C126" s="56">
        <v>9</v>
      </c>
      <c r="D126" s="57">
        <v>7</v>
      </c>
      <c r="E126" s="57">
        <v>16</v>
      </c>
      <c r="F126" s="57">
        <v>1</v>
      </c>
      <c r="G126" s="57">
        <v>4</v>
      </c>
      <c r="H126" s="57">
        <v>4</v>
      </c>
      <c r="I126" s="58">
        <v>17</v>
      </c>
    </row>
    <row r="127" spans="1:23" ht="13.5" x14ac:dyDescent="0.2">
      <c r="A127" s="130"/>
      <c r="B127" s="130" t="s">
        <v>14</v>
      </c>
      <c r="C127" s="56">
        <v>20</v>
      </c>
      <c r="D127" s="57">
        <v>20</v>
      </c>
      <c r="E127" s="57">
        <v>15</v>
      </c>
      <c r="F127" s="57">
        <v>2</v>
      </c>
      <c r="G127" s="57">
        <v>6</v>
      </c>
      <c r="H127" s="57">
        <v>7</v>
      </c>
      <c r="I127" s="58">
        <v>24</v>
      </c>
    </row>
    <row r="128" spans="1:23" ht="13.5" x14ac:dyDescent="0.2">
      <c r="A128" s="130"/>
      <c r="B128" s="130" t="s">
        <v>9</v>
      </c>
      <c r="C128" s="56">
        <v>54</v>
      </c>
      <c r="D128" s="57">
        <v>48</v>
      </c>
      <c r="E128" s="57">
        <v>57</v>
      </c>
      <c r="F128" s="57">
        <v>14</v>
      </c>
      <c r="G128" s="57">
        <v>20</v>
      </c>
      <c r="H128" s="57">
        <v>25</v>
      </c>
      <c r="I128" s="58">
        <v>98</v>
      </c>
    </row>
    <row r="129" spans="1:9" ht="13.5" x14ac:dyDescent="0.2">
      <c r="A129" s="130"/>
      <c r="B129" s="130" t="s">
        <v>15</v>
      </c>
      <c r="C129" s="56">
        <v>5</v>
      </c>
      <c r="D129" s="57">
        <v>3</v>
      </c>
      <c r="E129" s="57">
        <v>3</v>
      </c>
      <c r="F129" s="57">
        <v>1</v>
      </c>
      <c r="G129" s="57">
        <v>1</v>
      </c>
      <c r="H129" s="57">
        <v>1</v>
      </c>
      <c r="I129" s="58">
        <v>5</v>
      </c>
    </row>
    <row r="130" spans="1:9" ht="13.5" x14ac:dyDescent="0.2">
      <c r="A130" s="130"/>
      <c r="B130" s="130" t="s">
        <v>17</v>
      </c>
      <c r="C130" s="56">
        <v>14</v>
      </c>
      <c r="D130" s="57">
        <v>8</v>
      </c>
      <c r="E130" s="57">
        <v>14</v>
      </c>
      <c r="F130" s="57">
        <v>6</v>
      </c>
      <c r="G130" s="57">
        <v>11</v>
      </c>
      <c r="H130" s="57">
        <v>9</v>
      </c>
      <c r="I130" s="58">
        <v>27</v>
      </c>
    </row>
    <row r="131" spans="1:9" ht="13.5" x14ac:dyDescent="0.2">
      <c r="A131" s="130"/>
      <c r="B131" s="130" t="s">
        <v>18</v>
      </c>
      <c r="C131" s="56">
        <v>2</v>
      </c>
      <c r="D131" s="57">
        <v>10</v>
      </c>
      <c r="E131" s="57">
        <v>10</v>
      </c>
      <c r="F131" s="57">
        <v>2</v>
      </c>
      <c r="G131" s="57">
        <v>9</v>
      </c>
      <c r="H131" s="57">
        <v>9</v>
      </c>
      <c r="I131" s="58">
        <v>11</v>
      </c>
    </row>
    <row r="132" spans="1:9" ht="13.5" x14ac:dyDescent="0.2">
      <c r="A132" s="130"/>
      <c r="B132" s="130" t="s">
        <v>19</v>
      </c>
      <c r="C132" s="56"/>
      <c r="D132" s="57"/>
      <c r="E132" s="57"/>
      <c r="F132" s="57"/>
      <c r="G132" s="57"/>
      <c r="H132" s="57"/>
      <c r="I132" s="58"/>
    </row>
    <row r="133" spans="1:9" ht="13.5" x14ac:dyDescent="0.2">
      <c r="A133" s="130"/>
      <c r="B133" s="130" t="s">
        <v>20</v>
      </c>
      <c r="C133" s="56">
        <v>5</v>
      </c>
      <c r="D133" s="57">
        <v>6</v>
      </c>
      <c r="E133" s="57">
        <v>9</v>
      </c>
      <c r="F133" s="57">
        <v>2</v>
      </c>
      <c r="G133" s="57">
        <v>3</v>
      </c>
      <c r="H133" s="57">
        <v>3</v>
      </c>
      <c r="I133" s="58">
        <v>12</v>
      </c>
    </row>
    <row r="134" spans="1:9" ht="13.5" x14ac:dyDescent="0.2">
      <c r="A134" s="130"/>
      <c r="B134" s="59" t="s">
        <v>26</v>
      </c>
      <c r="C134" s="56">
        <v>1</v>
      </c>
      <c r="D134" s="57">
        <v>1</v>
      </c>
      <c r="E134" s="57">
        <v>1</v>
      </c>
      <c r="F134" s="57">
        <v>0</v>
      </c>
      <c r="G134" s="57">
        <v>1</v>
      </c>
      <c r="H134" s="57">
        <v>1</v>
      </c>
      <c r="I134" s="58">
        <v>2</v>
      </c>
    </row>
    <row r="135" spans="1:9" ht="13.5" x14ac:dyDescent="0.2">
      <c r="A135" s="130"/>
      <c r="B135" s="59" t="s">
        <v>21</v>
      </c>
      <c r="C135" s="56">
        <v>9</v>
      </c>
      <c r="D135" s="57">
        <v>21</v>
      </c>
      <c r="E135" s="57">
        <v>22</v>
      </c>
      <c r="F135" s="57">
        <v>6</v>
      </c>
      <c r="G135" s="57">
        <v>20</v>
      </c>
      <c r="H135" s="57">
        <v>20</v>
      </c>
      <c r="I135" s="58">
        <v>25</v>
      </c>
    </row>
    <row r="136" spans="1:9" ht="13.5" x14ac:dyDescent="0.2">
      <c r="A136" s="130"/>
      <c r="B136" s="130" t="s">
        <v>22</v>
      </c>
      <c r="C136" s="56">
        <v>0</v>
      </c>
      <c r="D136" s="57">
        <v>0</v>
      </c>
      <c r="E136" s="57">
        <v>3</v>
      </c>
      <c r="F136" s="57">
        <v>0</v>
      </c>
      <c r="G136" s="57">
        <v>1</v>
      </c>
      <c r="H136" s="57">
        <v>1</v>
      </c>
      <c r="I136" s="58">
        <v>3</v>
      </c>
    </row>
    <row r="137" spans="1:9" ht="13.5" x14ac:dyDescent="0.2">
      <c r="A137" s="130"/>
      <c r="B137" s="130" t="s">
        <v>23</v>
      </c>
      <c r="C137" s="56">
        <v>22</v>
      </c>
      <c r="D137" s="57">
        <v>35</v>
      </c>
      <c r="E137" s="57">
        <v>16</v>
      </c>
      <c r="F137" s="57">
        <v>3</v>
      </c>
      <c r="G137" s="57">
        <v>11</v>
      </c>
      <c r="H137" s="57">
        <v>13</v>
      </c>
      <c r="I137" s="58">
        <v>37</v>
      </c>
    </row>
    <row r="138" spans="1:9" ht="13.5" x14ac:dyDescent="0.2">
      <c r="A138" s="130"/>
      <c r="B138" s="130" t="s">
        <v>24</v>
      </c>
      <c r="C138" s="56">
        <v>14</v>
      </c>
      <c r="D138" s="57">
        <v>9</v>
      </c>
      <c r="E138" s="57">
        <v>18</v>
      </c>
      <c r="F138" s="57">
        <v>2</v>
      </c>
      <c r="G138" s="57">
        <v>14</v>
      </c>
      <c r="H138" s="57">
        <v>20</v>
      </c>
      <c r="I138" s="58">
        <v>38</v>
      </c>
    </row>
    <row r="139" spans="1:9" ht="13.5" x14ac:dyDescent="0.2">
      <c r="A139" s="130"/>
      <c r="B139" s="130" t="s">
        <v>25</v>
      </c>
      <c r="C139" s="56">
        <v>9</v>
      </c>
      <c r="D139" s="57">
        <v>4</v>
      </c>
      <c r="E139" s="57">
        <v>2</v>
      </c>
      <c r="F139" s="57">
        <v>0</v>
      </c>
      <c r="G139" s="57">
        <v>2</v>
      </c>
      <c r="H139" s="57">
        <v>3</v>
      </c>
      <c r="I139" s="58">
        <v>10</v>
      </c>
    </row>
    <row r="140" spans="1:9" ht="13.5" x14ac:dyDescent="0.2">
      <c r="A140" s="130"/>
      <c r="B140" s="130" t="s">
        <v>11</v>
      </c>
      <c r="C140" s="56">
        <v>11</v>
      </c>
      <c r="D140" s="57">
        <v>52</v>
      </c>
      <c r="E140" s="57">
        <v>50</v>
      </c>
      <c r="F140" s="57">
        <v>1</v>
      </c>
      <c r="G140" s="57">
        <v>13</v>
      </c>
      <c r="H140" s="57">
        <v>11</v>
      </c>
      <c r="I140" s="58">
        <v>61</v>
      </c>
    </row>
    <row r="141" spans="1:9" ht="13.5" x14ac:dyDescent="0.2">
      <c r="A141" s="130"/>
      <c r="B141" s="59" t="s">
        <v>7</v>
      </c>
      <c r="C141" s="56">
        <v>22</v>
      </c>
      <c r="D141" s="57">
        <v>19</v>
      </c>
      <c r="E141" s="57">
        <v>17</v>
      </c>
      <c r="F141" s="57">
        <v>1</v>
      </c>
      <c r="G141" s="57">
        <v>1</v>
      </c>
      <c r="H141" s="57">
        <v>1</v>
      </c>
      <c r="I141" s="58">
        <v>27</v>
      </c>
    </row>
    <row r="142" spans="1:9" ht="13.5" x14ac:dyDescent="0.2">
      <c r="A142" s="130"/>
      <c r="B142" s="59" t="s">
        <v>85</v>
      </c>
      <c r="C142" s="56">
        <v>4</v>
      </c>
      <c r="D142" s="57">
        <v>7</v>
      </c>
      <c r="E142" s="57">
        <v>8</v>
      </c>
      <c r="F142" s="57">
        <v>2</v>
      </c>
      <c r="G142" s="57">
        <v>7</v>
      </c>
      <c r="H142" s="57">
        <v>7</v>
      </c>
      <c r="I142" s="58">
        <v>8</v>
      </c>
    </row>
    <row r="143" spans="1:9" ht="13.5" x14ac:dyDescent="0.2">
      <c r="A143" s="298"/>
      <c r="B143" s="261"/>
      <c r="C143" s="262"/>
      <c r="D143" s="263"/>
      <c r="E143" s="263"/>
      <c r="F143" s="263"/>
      <c r="G143" s="263"/>
      <c r="H143" s="263"/>
      <c r="I143" s="264"/>
    </row>
    <row r="144" spans="1:9" ht="14.25" thickBot="1" x14ac:dyDescent="0.25">
      <c r="A144" s="131"/>
      <c r="B144" s="131" t="s">
        <v>3</v>
      </c>
      <c r="C144" s="60">
        <v>287</v>
      </c>
      <c r="D144" s="61">
        <v>331</v>
      </c>
      <c r="E144" s="61">
        <v>373</v>
      </c>
      <c r="F144" s="61">
        <v>62</v>
      </c>
      <c r="G144" s="61">
        <v>164</v>
      </c>
      <c r="H144" s="61">
        <v>170</v>
      </c>
      <c r="I144" s="62">
        <v>565</v>
      </c>
    </row>
    <row r="145" spans="1:9" ht="12.75" x14ac:dyDescent="0.2">
      <c r="A145" s="46"/>
    </row>
    <row r="146" spans="1:9" ht="12.75" thickBot="1" x14ac:dyDescent="0.25">
      <c r="A146" s="260" t="s">
        <v>92</v>
      </c>
    </row>
    <row r="147" spans="1:9" x14ac:dyDescent="0.2">
      <c r="A147" s="25" t="s">
        <v>0</v>
      </c>
      <c r="B147" s="25" t="s">
        <v>0</v>
      </c>
      <c r="C147" s="536" t="s">
        <v>59</v>
      </c>
      <c r="D147" s="536"/>
      <c r="E147" s="536"/>
      <c r="F147" s="536"/>
      <c r="G147" s="536"/>
      <c r="H147" s="536"/>
      <c r="I147" s="536"/>
    </row>
    <row r="148" spans="1:9" ht="34.5" thickBot="1" x14ac:dyDescent="0.25">
      <c r="A148" s="47"/>
      <c r="B148" s="47"/>
      <c r="C148" s="48" t="s">
        <v>60</v>
      </c>
      <c r="D148" s="49" t="s">
        <v>61</v>
      </c>
      <c r="E148" s="49" t="s">
        <v>62</v>
      </c>
      <c r="F148" s="49" t="s">
        <v>63</v>
      </c>
      <c r="G148" s="49" t="s">
        <v>64</v>
      </c>
      <c r="H148" s="49" t="s">
        <v>65</v>
      </c>
      <c r="I148" s="50" t="s">
        <v>3</v>
      </c>
    </row>
    <row r="149" spans="1:9" ht="13.5" thickBot="1" x14ac:dyDescent="0.25">
      <c r="A149" s="47"/>
      <c r="B149" s="47"/>
      <c r="C149" s="48" t="s">
        <v>29</v>
      </c>
      <c r="D149" s="49" t="s">
        <v>29</v>
      </c>
      <c r="E149" s="49" t="s">
        <v>29</v>
      </c>
      <c r="F149" s="49" t="s">
        <v>29</v>
      </c>
      <c r="G149" s="49" t="s">
        <v>29</v>
      </c>
      <c r="H149" s="49" t="s">
        <v>29</v>
      </c>
      <c r="I149" s="51" t="s">
        <v>29</v>
      </c>
    </row>
    <row r="150" spans="1:9" ht="13.5" x14ac:dyDescent="0.2">
      <c r="A150" s="129" t="s">
        <v>32</v>
      </c>
      <c r="B150" s="52" t="s">
        <v>5</v>
      </c>
      <c r="C150" s="63">
        <v>0.82599999999999996</v>
      </c>
      <c r="D150" s="64">
        <v>0.34799999999999998</v>
      </c>
      <c r="E150" s="64">
        <v>0.56499999999999995</v>
      </c>
      <c r="F150" s="64">
        <v>8.6999999999999994E-2</v>
      </c>
      <c r="G150" s="64">
        <v>0.13</v>
      </c>
      <c r="H150" s="64">
        <v>0.217</v>
      </c>
      <c r="I150" s="65">
        <v>1</v>
      </c>
    </row>
    <row r="151" spans="1:9" ht="13.5" x14ac:dyDescent="0.2">
      <c r="A151" s="130"/>
      <c r="B151" s="130" t="s">
        <v>6</v>
      </c>
      <c r="C151" s="66">
        <v>0.28599999999999998</v>
      </c>
      <c r="D151" s="67">
        <v>0.85699999999999998</v>
      </c>
      <c r="E151" s="67">
        <v>0.71399999999999997</v>
      </c>
      <c r="F151" s="67">
        <v>0.214</v>
      </c>
      <c r="G151" s="67">
        <v>0.5</v>
      </c>
      <c r="H151" s="67">
        <v>0.5</v>
      </c>
      <c r="I151" s="68">
        <v>1</v>
      </c>
    </row>
    <row r="152" spans="1:9" ht="13.5" x14ac:dyDescent="0.2">
      <c r="A152" s="130"/>
      <c r="B152" s="130" t="s">
        <v>16</v>
      </c>
      <c r="C152" s="66">
        <v>0.625</v>
      </c>
      <c r="D152" s="67">
        <v>0.75</v>
      </c>
      <c r="E152" s="67">
        <v>0.625</v>
      </c>
      <c r="F152" s="67">
        <v>0.375</v>
      </c>
      <c r="G152" s="67">
        <v>0.375</v>
      </c>
      <c r="H152" s="67">
        <v>0.75</v>
      </c>
      <c r="I152" s="68">
        <v>1</v>
      </c>
    </row>
    <row r="153" spans="1:9" ht="13.5" x14ac:dyDescent="0.2">
      <c r="A153" s="130"/>
      <c r="B153" s="130" t="s">
        <v>8</v>
      </c>
      <c r="C153" s="66">
        <v>0.61399999999999999</v>
      </c>
      <c r="D153" s="67">
        <v>0.25</v>
      </c>
      <c r="E153" s="67">
        <v>0.63600000000000001</v>
      </c>
      <c r="F153" s="67">
        <v>4.4999999999999998E-2</v>
      </c>
      <c r="G153" s="67">
        <v>0.13600000000000001</v>
      </c>
      <c r="H153" s="67">
        <v>4.4999999999999998E-2</v>
      </c>
      <c r="I153" s="68">
        <v>1</v>
      </c>
    </row>
    <row r="154" spans="1:9" ht="13.5" x14ac:dyDescent="0.2">
      <c r="A154" s="130"/>
      <c r="B154" s="130" t="s">
        <v>10</v>
      </c>
      <c r="C154" s="66">
        <v>0.14299999999999999</v>
      </c>
      <c r="D154" s="67">
        <v>0.42899999999999999</v>
      </c>
      <c r="E154" s="67">
        <v>1</v>
      </c>
      <c r="F154" s="67">
        <v>0</v>
      </c>
      <c r="G154" s="67">
        <v>0.14299999999999999</v>
      </c>
      <c r="H154" s="67">
        <v>0.28599999999999998</v>
      </c>
      <c r="I154" s="68">
        <v>1</v>
      </c>
    </row>
    <row r="155" spans="1:9" ht="13.5" x14ac:dyDescent="0.2">
      <c r="A155" s="130"/>
      <c r="B155" s="130" t="s">
        <v>12</v>
      </c>
      <c r="C155" s="66">
        <v>0.13300000000000001</v>
      </c>
      <c r="D155" s="67">
        <v>0.13300000000000001</v>
      </c>
      <c r="E155" s="67">
        <v>0.86699999999999999</v>
      </c>
      <c r="F155" s="67">
        <v>6.7000000000000004E-2</v>
      </c>
      <c r="G155" s="67">
        <v>0.13300000000000001</v>
      </c>
      <c r="H155" s="67">
        <v>0.13300000000000001</v>
      </c>
      <c r="I155" s="68">
        <v>1</v>
      </c>
    </row>
    <row r="156" spans="1:9" ht="13.5" x14ac:dyDescent="0.2">
      <c r="A156" s="130"/>
      <c r="B156" s="130" t="s">
        <v>13</v>
      </c>
      <c r="C156" s="66">
        <v>0.52900000000000003</v>
      </c>
      <c r="D156" s="67">
        <v>0.41199999999999998</v>
      </c>
      <c r="E156" s="67">
        <v>0.94099999999999995</v>
      </c>
      <c r="F156" s="67">
        <v>5.8999999999999997E-2</v>
      </c>
      <c r="G156" s="67">
        <v>0.23499999999999999</v>
      </c>
      <c r="H156" s="67">
        <v>0.23499999999999999</v>
      </c>
      <c r="I156" s="68">
        <v>1</v>
      </c>
    </row>
    <row r="157" spans="1:9" ht="13.5" x14ac:dyDescent="0.2">
      <c r="A157" s="130"/>
      <c r="B157" s="130" t="s">
        <v>14</v>
      </c>
      <c r="C157" s="66">
        <v>0.83299999999999996</v>
      </c>
      <c r="D157" s="67">
        <v>0.83299999999999996</v>
      </c>
      <c r="E157" s="67">
        <v>0.625</v>
      </c>
      <c r="F157" s="67">
        <v>8.3000000000000004E-2</v>
      </c>
      <c r="G157" s="67">
        <v>0.25</v>
      </c>
      <c r="H157" s="67">
        <v>0.29199999999999998</v>
      </c>
      <c r="I157" s="68">
        <v>1</v>
      </c>
    </row>
    <row r="158" spans="1:9" ht="13.5" x14ac:dyDescent="0.2">
      <c r="A158" s="130"/>
      <c r="B158" s="130" t="s">
        <v>9</v>
      </c>
      <c r="C158" s="66">
        <v>0.55100000000000005</v>
      </c>
      <c r="D158" s="67">
        <v>0.49</v>
      </c>
      <c r="E158" s="67">
        <v>0.58199999999999996</v>
      </c>
      <c r="F158" s="67">
        <v>0.14299999999999999</v>
      </c>
      <c r="G158" s="67">
        <v>0.20399999999999999</v>
      </c>
      <c r="H158" s="67">
        <v>0.255</v>
      </c>
      <c r="I158" s="68">
        <v>1</v>
      </c>
    </row>
    <row r="159" spans="1:9" ht="13.5" x14ac:dyDescent="0.2">
      <c r="A159" s="130"/>
      <c r="B159" s="130" t="s">
        <v>15</v>
      </c>
      <c r="C159" s="66">
        <v>1</v>
      </c>
      <c r="D159" s="67">
        <v>0.6</v>
      </c>
      <c r="E159" s="67">
        <v>0.6</v>
      </c>
      <c r="F159" s="67">
        <v>0.2</v>
      </c>
      <c r="G159" s="67">
        <v>0.2</v>
      </c>
      <c r="H159" s="67">
        <v>0.2</v>
      </c>
      <c r="I159" s="68">
        <v>1</v>
      </c>
    </row>
    <row r="160" spans="1:9" ht="13.5" x14ac:dyDescent="0.2">
      <c r="A160" s="130"/>
      <c r="B160" s="130" t="s">
        <v>17</v>
      </c>
      <c r="C160" s="66">
        <v>0.51900000000000002</v>
      </c>
      <c r="D160" s="67">
        <v>0.29599999999999999</v>
      </c>
      <c r="E160" s="67">
        <v>0.51900000000000002</v>
      </c>
      <c r="F160" s="67">
        <v>0.222</v>
      </c>
      <c r="G160" s="67">
        <v>0.40699999999999997</v>
      </c>
      <c r="H160" s="67">
        <v>0.33300000000000002</v>
      </c>
      <c r="I160" s="68">
        <v>1</v>
      </c>
    </row>
    <row r="161" spans="1:9" ht="13.5" x14ac:dyDescent="0.2">
      <c r="A161" s="130"/>
      <c r="B161" s="130" t="s">
        <v>18</v>
      </c>
      <c r="C161" s="66">
        <v>0.182</v>
      </c>
      <c r="D161" s="67">
        <v>0.90900000000000003</v>
      </c>
      <c r="E161" s="67">
        <v>0.90900000000000003</v>
      </c>
      <c r="F161" s="67">
        <v>0.182</v>
      </c>
      <c r="G161" s="67">
        <v>0.81799999999999995</v>
      </c>
      <c r="H161" s="67">
        <v>0.81799999999999995</v>
      </c>
      <c r="I161" s="68">
        <v>1</v>
      </c>
    </row>
    <row r="162" spans="1:9" ht="13.5" x14ac:dyDescent="0.2">
      <c r="A162" s="130"/>
      <c r="B162" s="130" t="s">
        <v>19</v>
      </c>
      <c r="C162" s="66"/>
      <c r="D162" s="67"/>
      <c r="E162" s="67"/>
      <c r="F162" s="67"/>
      <c r="G162" s="67"/>
      <c r="H162" s="67"/>
      <c r="I162" s="68"/>
    </row>
    <row r="163" spans="1:9" ht="13.5" x14ac:dyDescent="0.2">
      <c r="A163" s="130"/>
      <c r="B163" s="130" t="s">
        <v>20</v>
      </c>
      <c r="C163" s="66">
        <v>0.41699999999999998</v>
      </c>
      <c r="D163" s="67">
        <v>0.5</v>
      </c>
      <c r="E163" s="67">
        <v>0.75</v>
      </c>
      <c r="F163" s="67">
        <v>0.16700000000000001</v>
      </c>
      <c r="G163" s="67">
        <v>0.25</v>
      </c>
      <c r="H163" s="67">
        <v>0.25</v>
      </c>
      <c r="I163" s="68">
        <v>1</v>
      </c>
    </row>
    <row r="164" spans="1:9" ht="13.5" x14ac:dyDescent="0.2">
      <c r="A164" s="130"/>
      <c r="B164" s="59" t="s">
        <v>26</v>
      </c>
      <c r="C164" s="66">
        <v>0.5</v>
      </c>
      <c r="D164" s="67">
        <v>0.5</v>
      </c>
      <c r="E164" s="67">
        <v>0.5</v>
      </c>
      <c r="F164" s="67">
        <v>0</v>
      </c>
      <c r="G164" s="67">
        <v>0.5</v>
      </c>
      <c r="H164" s="67">
        <v>0.5</v>
      </c>
      <c r="I164" s="68">
        <v>1</v>
      </c>
    </row>
    <row r="165" spans="1:9" ht="13.5" x14ac:dyDescent="0.2">
      <c r="A165" s="130"/>
      <c r="B165" s="59" t="s">
        <v>21</v>
      </c>
      <c r="C165" s="66">
        <v>0.36</v>
      </c>
      <c r="D165" s="67">
        <v>0.84</v>
      </c>
      <c r="E165" s="67">
        <v>0.88</v>
      </c>
      <c r="F165" s="67">
        <v>0.24</v>
      </c>
      <c r="G165" s="67">
        <v>0.8</v>
      </c>
      <c r="H165" s="67">
        <v>0.8</v>
      </c>
      <c r="I165" s="68">
        <v>1</v>
      </c>
    </row>
    <row r="166" spans="1:9" ht="13.5" x14ac:dyDescent="0.2">
      <c r="A166" s="130"/>
      <c r="B166" s="130" t="s">
        <v>22</v>
      </c>
      <c r="C166" s="66">
        <v>0</v>
      </c>
      <c r="D166" s="67">
        <v>0</v>
      </c>
      <c r="E166" s="67">
        <v>1</v>
      </c>
      <c r="F166" s="67">
        <v>0</v>
      </c>
      <c r="G166" s="67">
        <v>0.33300000000000002</v>
      </c>
      <c r="H166" s="67">
        <v>0.33300000000000002</v>
      </c>
      <c r="I166" s="68">
        <v>1</v>
      </c>
    </row>
    <row r="167" spans="1:9" ht="13.5" x14ac:dyDescent="0.2">
      <c r="A167" s="130"/>
      <c r="B167" s="130" t="s">
        <v>23</v>
      </c>
      <c r="C167" s="66">
        <v>0.59499999999999997</v>
      </c>
      <c r="D167" s="67">
        <v>0.94599999999999995</v>
      </c>
      <c r="E167" s="67">
        <v>0.432</v>
      </c>
      <c r="F167" s="67">
        <v>8.1000000000000003E-2</v>
      </c>
      <c r="G167" s="67">
        <v>0.29699999999999999</v>
      </c>
      <c r="H167" s="67">
        <v>0.35099999999999998</v>
      </c>
      <c r="I167" s="68">
        <v>1</v>
      </c>
    </row>
    <row r="168" spans="1:9" ht="13.5" x14ac:dyDescent="0.2">
      <c r="A168" s="130"/>
      <c r="B168" s="130" t="s">
        <v>24</v>
      </c>
      <c r="C168" s="66">
        <v>0.36799999999999999</v>
      </c>
      <c r="D168" s="67">
        <v>0.23699999999999999</v>
      </c>
      <c r="E168" s="67">
        <v>0.47399999999999998</v>
      </c>
      <c r="F168" s="67">
        <v>5.2999999999999999E-2</v>
      </c>
      <c r="G168" s="67">
        <v>0.36799999999999999</v>
      </c>
      <c r="H168" s="67">
        <v>0.52600000000000002</v>
      </c>
      <c r="I168" s="68">
        <v>1</v>
      </c>
    </row>
    <row r="169" spans="1:9" ht="13.5" x14ac:dyDescent="0.2">
      <c r="A169" s="130"/>
      <c r="B169" s="130" t="s">
        <v>25</v>
      </c>
      <c r="C169" s="66">
        <v>0.9</v>
      </c>
      <c r="D169" s="67">
        <v>0.4</v>
      </c>
      <c r="E169" s="67">
        <v>0.2</v>
      </c>
      <c r="F169" s="67">
        <v>0</v>
      </c>
      <c r="G169" s="67">
        <v>0.2</v>
      </c>
      <c r="H169" s="67">
        <v>0.3</v>
      </c>
      <c r="I169" s="68">
        <v>1</v>
      </c>
    </row>
    <row r="170" spans="1:9" ht="13.5" x14ac:dyDescent="0.2">
      <c r="A170" s="130"/>
      <c r="B170" s="130" t="s">
        <v>11</v>
      </c>
      <c r="C170" s="66">
        <v>0.18</v>
      </c>
      <c r="D170" s="67">
        <v>0.85199999999999998</v>
      </c>
      <c r="E170" s="67">
        <v>0.82</v>
      </c>
      <c r="F170" s="67">
        <v>1.6E-2</v>
      </c>
      <c r="G170" s="67">
        <v>0.21299999999999999</v>
      </c>
      <c r="H170" s="67">
        <v>0.18</v>
      </c>
      <c r="I170" s="68">
        <v>1</v>
      </c>
    </row>
    <row r="171" spans="1:9" ht="13.5" x14ac:dyDescent="0.2">
      <c r="A171" s="130"/>
      <c r="B171" s="59" t="s">
        <v>7</v>
      </c>
      <c r="C171" s="66">
        <v>0.81499999999999995</v>
      </c>
      <c r="D171" s="67">
        <v>0.70399999999999996</v>
      </c>
      <c r="E171" s="67">
        <v>0.63</v>
      </c>
      <c r="F171" s="67">
        <v>3.6999999999999998E-2</v>
      </c>
      <c r="G171" s="67">
        <v>3.6999999999999998E-2</v>
      </c>
      <c r="H171" s="67">
        <v>3.6999999999999998E-2</v>
      </c>
      <c r="I171" s="68">
        <v>1</v>
      </c>
    </row>
    <row r="172" spans="1:9" ht="13.5" x14ac:dyDescent="0.2">
      <c r="A172" s="130"/>
      <c r="B172" s="59" t="s">
        <v>85</v>
      </c>
      <c r="C172" s="66">
        <v>0.5</v>
      </c>
      <c r="D172" s="67">
        <v>0.875</v>
      </c>
      <c r="E172" s="67">
        <v>1</v>
      </c>
      <c r="F172" s="67">
        <v>0.25</v>
      </c>
      <c r="G172" s="67">
        <v>0.875</v>
      </c>
      <c r="H172" s="67">
        <v>0.875</v>
      </c>
      <c r="I172" s="68">
        <v>1</v>
      </c>
    </row>
    <row r="173" spans="1:9" ht="13.5" x14ac:dyDescent="0.2">
      <c r="A173" s="298"/>
      <c r="B173" s="261"/>
      <c r="C173" s="265"/>
      <c r="D173" s="266"/>
      <c r="E173" s="266"/>
      <c r="F173" s="266"/>
      <c r="G173" s="266"/>
      <c r="H173" s="266"/>
      <c r="I173" s="267"/>
    </row>
    <row r="174" spans="1:9" ht="14.25" thickBot="1" x14ac:dyDescent="0.25">
      <c r="A174" s="131"/>
      <c r="B174" s="131" t="s">
        <v>3</v>
      </c>
      <c r="C174" s="69">
        <v>0.50800000000000001</v>
      </c>
      <c r="D174" s="70">
        <v>0.58599999999999997</v>
      </c>
      <c r="E174" s="70">
        <v>0.66</v>
      </c>
      <c r="F174" s="70">
        <v>0.11</v>
      </c>
      <c r="G174" s="70">
        <v>0.28999999999999998</v>
      </c>
      <c r="H174" s="70">
        <v>0.30099999999999999</v>
      </c>
      <c r="I174" s="71">
        <v>1</v>
      </c>
    </row>
    <row r="175" spans="1:9" x14ac:dyDescent="0.2">
      <c r="C175" s="72"/>
      <c r="D175" s="72"/>
      <c r="E175" s="72"/>
      <c r="F175" s="72"/>
      <c r="G175" s="72"/>
      <c r="H175" s="72"/>
      <c r="I175" s="72"/>
    </row>
    <row r="176" spans="1:9" ht="13.5" thickBot="1" x14ac:dyDescent="0.25">
      <c r="A176" s="46" t="s">
        <v>93</v>
      </c>
    </row>
    <row r="177" spans="1:23" x14ac:dyDescent="0.2">
      <c r="A177" s="25" t="s">
        <v>0</v>
      </c>
      <c r="B177" s="25" t="s">
        <v>0</v>
      </c>
      <c r="C177" s="536" t="s">
        <v>59</v>
      </c>
      <c r="D177" s="536"/>
      <c r="E177" s="536"/>
      <c r="F177" s="536"/>
      <c r="G177" s="536"/>
      <c r="H177" s="536"/>
      <c r="I177" s="536"/>
    </row>
    <row r="178" spans="1:23" ht="34.5" thickBot="1" x14ac:dyDescent="0.25">
      <c r="A178" s="47"/>
      <c r="B178" s="47"/>
      <c r="C178" s="48" t="s">
        <v>60</v>
      </c>
      <c r="D178" s="49" t="s">
        <v>61</v>
      </c>
      <c r="E178" s="49" t="s">
        <v>62</v>
      </c>
      <c r="F178" s="49" t="s">
        <v>63</v>
      </c>
      <c r="G178" s="49" t="s">
        <v>64</v>
      </c>
      <c r="H178" s="49" t="s">
        <v>65</v>
      </c>
      <c r="I178" s="50" t="s">
        <v>3</v>
      </c>
    </row>
    <row r="179" spans="1:23" ht="13.5" thickBot="1" x14ac:dyDescent="0.25">
      <c r="A179" s="47"/>
      <c r="B179" s="47"/>
      <c r="C179" s="48" t="s">
        <v>30</v>
      </c>
      <c r="D179" s="49" t="s">
        <v>30</v>
      </c>
      <c r="E179" s="49" t="s">
        <v>30</v>
      </c>
      <c r="F179" s="49" t="s">
        <v>30</v>
      </c>
      <c r="G179" s="49" t="s">
        <v>30</v>
      </c>
      <c r="H179" s="49" t="s">
        <v>30</v>
      </c>
      <c r="I179" s="51" t="s">
        <v>30</v>
      </c>
    </row>
    <row r="180" spans="1:23" ht="13.5" x14ac:dyDescent="0.2">
      <c r="A180" s="129" t="s">
        <v>32</v>
      </c>
      <c r="B180" s="52" t="s">
        <v>5</v>
      </c>
      <c r="C180" s="63">
        <v>6.6000000000000003E-2</v>
      </c>
      <c r="D180" s="64">
        <v>2.4E-2</v>
      </c>
      <c r="E180" s="64">
        <v>3.5000000000000003E-2</v>
      </c>
      <c r="F180" s="64">
        <v>3.2000000000000001E-2</v>
      </c>
      <c r="G180" s="64">
        <v>1.7999999999999999E-2</v>
      </c>
      <c r="H180" s="64">
        <v>2.9000000000000001E-2</v>
      </c>
      <c r="I180" s="65">
        <v>4.1000000000000002E-2</v>
      </c>
      <c r="J180" s="72"/>
      <c r="K180" s="72"/>
      <c r="M180" s="72"/>
      <c r="N180" s="72"/>
      <c r="P180" s="72"/>
      <c r="Q180" s="72"/>
      <c r="S180" s="72"/>
      <c r="T180" s="72"/>
      <c r="V180" s="72"/>
      <c r="W180" s="72"/>
    </row>
    <row r="181" spans="1:23" ht="13.5" x14ac:dyDescent="0.2">
      <c r="A181" s="130"/>
      <c r="B181" s="130" t="s">
        <v>6</v>
      </c>
      <c r="C181" s="66">
        <v>1.4E-2</v>
      </c>
      <c r="D181" s="67">
        <v>3.5999999999999997E-2</v>
      </c>
      <c r="E181" s="67">
        <v>2.7E-2</v>
      </c>
      <c r="F181" s="67">
        <v>4.8000000000000001E-2</v>
      </c>
      <c r="G181" s="67">
        <v>4.2999999999999997E-2</v>
      </c>
      <c r="H181" s="67">
        <v>4.1000000000000002E-2</v>
      </c>
      <c r="I181" s="68">
        <v>2.5000000000000001E-2</v>
      </c>
      <c r="J181" s="72"/>
      <c r="K181" s="72"/>
      <c r="M181" s="72"/>
      <c r="N181" s="72"/>
      <c r="P181" s="72"/>
      <c r="Q181" s="72"/>
      <c r="S181" s="72"/>
      <c r="T181" s="72"/>
      <c r="V181" s="72"/>
      <c r="W181" s="72"/>
    </row>
    <row r="182" spans="1:23" ht="13.5" x14ac:dyDescent="0.2">
      <c r="A182" s="130"/>
      <c r="B182" s="130" t="s">
        <v>16</v>
      </c>
      <c r="C182" s="66">
        <v>1.7000000000000001E-2</v>
      </c>
      <c r="D182" s="67">
        <v>1.7999999999999999E-2</v>
      </c>
      <c r="E182" s="67">
        <v>1.2999999999999999E-2</v>
      </c>
      <c r="F182" s="67">
        <v>4.8000000000000001E-2</v>
      </c>
      <c r="G182" s="67">
        <v>1.7999999999999999E-2</v>
      </c>
      <c r="H182" s="67">
        <v>3.5000000000000003E-2</v>
      </c>
      <c r="I182" s="68">
        <v>1.4E-2</v>
      </c>
      <c r="J182" s="72"/>
      <c r="K182" s="72"/>
      <c r="M182" s="72"/>
      <c r="N182" s="72"/>
      <c r="P182" s="72"/>
      <c r="Q182" s="72"/>
      <c r="S182" s="72"/>
      <c r="T182" s="72"/>
      <c r="V182" s="72"/>
      <c r="W182" s="72"/>
    </row>
    <row r="183" spans="1:23" ht="13.5" x14ac:dyDescent="0.2">
      <c r="A183" s="130"/>
      <c r="B183" s="130" t="s">
        <v>8</v>
      </c>
      <c r="C183" s="66">
        <v>9.4E-2</v>
      </c>
      <c r="D183" s="67">
        <v>3.3000000000000002E-2</v>
      </c>
      <c r="E183" s="67">
        <v>7.4999999999999997E-2</v>
      </c>
      <c r="F183" s="67">
        <v>3.2000000000000001E-2</v>
      </c>
      <c r="G183" s="67">
        <v>3.6999999999999998E-2</v>
      </c>
      <c r="H183" s="67">
        <v>1.2E-2</v>
      </c>
      <c r="I183" s="68">
        <v>7.8E-2</v>
      </c>
      <c r="J183" s="72"/>
      <c r="K183" s="72"/>
      <c r="M183" s="72"/>
      <c r="N183" s="72"/>
      <c r="P183" s="72"/>
      <c r="Q183" s="72"/>
      <c r="S183" s="72"/>
      <c r="T183" s="72"/>
      <c r="V183" s="72"/>
      <c r="W183" s="72"/>
    </row>
    <row r="184" spans="1:23" ht="13.5" x14ac:dyDescent="0.2">
      <c r="A184" s="130"/>
      <c r="B184" s="130" t="s">
        <v>10</v>
      </c>
      <c r="C184" s="66">
        <v>3.0000000000000001E-3</v>
      </c>
      <c r="D184" s="67">
        <v>8.9999999999999993E-3</v>
      </c>
      <c r="E184" s="67">
        <v>1.9E-2</v>
      </c>
      <c r="F184" s="67">
        <v>0</v>
      </c>
      <c r="G184" s="67">
        <v>6.0000000000000001E-3</v>
      </c>
      <c r="H184" s="67">
        <v>1.2E-2</v>
      </c>
      <c r="I184" s="68">
        <v>1.2E-2</v>
      </c>
      <c r="J184" s="72"/>
      <c r="K184" s="72"/>
      <c r="M184" s="72"/>
      <c r="N184" s="72"/>
      <c r="P184" s="72"/>
      <c r="Q184" s="72"/>
      <c r="S184" s="72"/>
      <c r="T184" s="72"/>
      <c r="V184" s="72"/>
      <c r="W184" s="72"/>
    </row>
    <row r="185" spans="1:23" ht="13.5" x14ac:dyDescent="0.2">
      <c r="A185" s="130"/>
      <c r="B185" s="130" t="s">
        <v>12</v>
      </c>
      <c r="C185" s="66">
        <v>7.0000000000000001E-3</v>
      </c>
      <c r="D185" s="67">
        <v>6.0000000000000001E-3</v>
      </c>
      <c r="E185" s="67">
        <v>3.5000000000000003E-2</v>
      </c>
      <c r="F185" s="67">
        <v>1.6E-2</v>
      </c>
      <c r="G185" s="67">
        <v>1.2E-2</v>
      </c>
      <c r="H185" s="67">
        <v>1.2E-2</v>
      </c>
      <c r="I185" s="68">
        <v>2.7E-2</v>
      </c>
      <c r="J185" s="72"/>
      <c r="K185" s="72"/>
      <c r="M185" s="72"/>
      <c r="N185" s="72"/>
      <c r="P185" s="72"/>
      <c r="Q185" s="72"/>
      <c r="S185" s="72"/>
      <c r="T185" s="72"/>
      <c r="V185" s="72"/>
      <c r="W185" s="72"/>
    </row>
    <row r="186" spans="1:23" ht="13.5" x14ac:dyDescent="0.2">
      <c r="A186" s="130"/>
      <c r="B186" s="130" t="s">
        <v>13</v>
      </c>
      <c r="C186" s="66">
        <v>3.1E-2</v>
      </c>
      <c r="D186" s="67">
        <v>2.1000000000000001E-2</v>
      </c>
      <c r="E186" s="67">
        <v>4.2999999999999997E-2</v>
      </c>
      <c r="F186" s="67">
        <v>1.6E-2</v>
      </c>
      <c r="G186" s="67">
        <v>2.4E-2</v>
      </c>
      <c r="H186" s="67">
        <v>2.4E-2</v>
      </c>
      <c r="I186" s="68">
        <v>0.03</v>
      </c>
      <c r="J186" s="72"/>
      <c r="K186" s="72"/>
      <c r="M186" s="72"/>
      <c r="N186" s="72"/>
      <c r="P186" s="72"/>
      <c r="Q186" s="72"/>
      <c r="S186" s="72"/>
      <c r="T186" s="72"/>
      <c r="V186" s="72"/>
      <c r="W186" s="72"/>
    </row>
    <row r="187" spans="1:23" ht="13.5" x14ac:dyDescent="0.2">
      <c r="A187" s="130"/>
      <c r="B187" s="130" t="s">
        <v>14</v>
      </c>
      <c r="C187" s="66">
        <v>7.0000000000000007E-2</v>
      </c>
      <c r="D187" s="67">
        <v>0.06</v>
      </c>
      <c r="E187" s="67">
        <v>0.04</v>
      </c>
      <c r="F187" s="67">
        <v>3.2000000000000001E-2</v>
      </c>
      <c r="G187" s="67">
        <v>3.6999999999999998E-2</v>
      </c>
      <c r="H187" s="67">
        <v>4.1000000000000002E-2</v>
      </c>
      <c r="I187" s="68">
        <v>4.2000000000000003E-2</v>
      </c>
      <c r="J187" s="72"/>
      <c r="K187" s="72"/>
      <c r="M187" s="72"/>
      <c r="N187" s="72"/>
      <c r="P187" s="72"/>
      <c r="Q187" s="72"/>
      <c r="S187" s="72"/>
      <c r="T187" s="72"/>
      <c r="V187" s="72"/>
      <c r="W187" s="72"/>
    </row>
    <row r="188" spans="1:23" ht="13.5" x14ac:dyDescent="0.2">
      <c r="A188" s="130"/>
      <c r="B188" s="130" t="s">
        <v>9</v>
      </c>
      <c r="C188" s="66">
        <v>0.188</v>
      </c>
      <c r="D188" s="67">
        <v>0.14499999999999999</v>
      </c>
      <c r="E188" s="67">
        <v>0.153</v>
      </c>
      <c r="F188" s="67">
        <v>0.22600000000000001</v>
      </c>
      <c r="G188" s="67">
        <v>0.122</v>
      </c>
      <c r="H188" s="67">
        <v>0.14699999999999999</v>
      </c>
      <c r="I188" s="68">
        <v>0.17299999999999999</v>
      </c>
      <c r="J188" s="72"/>
      <c r="K188" s="72"/>
      <c r="M188" s="72"/>
      <c r="N188" s="72"/>
      <c r="P188" s="72"/>
      <c r="Q188" s="72"/>
      <c r="S188" s="72"/>
      <c r="T188" s="72"/>
      <c r="V188" s="72"/>
      <c r="W188" s="72"/>
    </row>
    <row r="189" spans="1:23" ht="13.5" x14ac:dyDescent="0.2">
      <c r="A189" s="130"/>
      <c r="B189" s="130" t="s">
        <v>15</v>
      </c>
      <c r="C189" s="66">
        <v>1.7000000000000001E-2</v>
      </c>
      <c r="D189" s="67">
        <v>8.9999999999999993E-3</v>
      </c>
      <c r="E189" s="67">
        <v>8.0000000000000002E-3</v>
      </c>
      <c r="F189" s="67">
        <v>1.6E-2</v>
      </c>
      <c r="G189" s="67">
        <v>6.0000000000000001E-3</v>
      </c>
      <c r="H189" s="67">
        <v>6.0000000000000001E-3</v>
      </c>
      <c r="I189" s="68">
        <v>8.9999999999999993E-3</v>
      </c>
      <c r="J189" s="72"/>
      <c r="K189" s="72"/>
      <c r="M189" s="72"/>
      <c r="N189" s="72"/>
      <c r="P189" s="72"/>
      <c r="Q189" s="72"/>
      <c r="S189" s="72"/>
      <c r="T189" s="72"/>
      <c r="V189" s="72"/>
      <c r="W189" s="72"/>
    </row>
    <row r="190" spans="1:23" ht="13.5" x14ac:dyDescent="0.2">
      <c r="A190" s="130"/>
      <c r="B190" s="130" t="s">
        <v>17</v>
      </c>
      <c r="C190" s="66">
        <v>4.9000000000000002E-2</v>
      </c>
      <c r="D190" s="67">
        <v>2.4E-2</v>
      </c>
      <c r="E190" s="67">
        <v>3.7999999999999999E-2</v>
      </c>
      <c r="F190" s="67">
        <v>9.7000000000000003E-2</v>
      </c>
      <c r="G190" s="67">
        <v>6.7000000000000004E-2</v>
      </c>
      <c r="H190" s="67">
        <v>5.2999999999999999E-2</v>
      </c>
      <c r="I190" s="68">
        <v>4.8000000000000001E-2</v>
      </c>
      <c r="J190" s="72"/>
      <c r="K190" s="72"/>
      <c r="M190" s="72"/>
      <c r="N190" s="72"/>
      <c r="P190" s="72"/>
      <c r="Q190" s="72"/>
      <c r="S190" s="72"/>
      <c r="T190" s="72"/>
      <c r="V190" s="72"/>
      <c r="W190" s="72"/>
    </row>
    <row r="191" spans="1:23" ht="13.5" x14ac:dyDescent="0.2">
      <c r="A191" s="130"/>
      <c r="B191" s="130" t="s">
        <v>18</v>
      </c>
      <c r="C191" s="66">
        <v>7.0000000000000001E-3</v>
      </c>
      <c r="D191" s="67">
        <v>0.03</v>
      </c>
      <c r="E191" s="67">
        <v>2.7E-2</v>
      </c>
      <c r="F191" s="67">
        <v>3.2000000000000001E-2</v>
      </c>
      <c r="G191" s="67">
        <v>5.5E-2</v>
      </c>
      <c r="H191" s="67">
        <v>5.2999999999999999E-2</v>
      </c>
      <c r="I191" s="68">
        <v>1.9E-2</v>
      </c>
      <c r="J191" s="72"/>
      <c r="K191" s="72"/>
      <c r="M191" s="72"/>
      <c r="N191" s="72"/>
      <c r="P191" s="72"/>
      <c r="Q191" s="72"/>
      <c r="S191" s="72"/>
      <c r="T191" s="72"/>
      <c r="V191" s="72"/>
      <c r="W191" s="72"/>
    </row>
    <row r="192" spans="1:23" ht="13.5" x14ac:dyDescent="0.2">
      <c r="A192" s="130"/>
      <c r="B192" s="130" t="s">
        <v>19</v>
      </c>
      <c r="C192" s="66"/>
      <c r="D192" s="67"/>
      <c r="E192" s="67"/>
      <c r="F192" s="67"/>
      <c r="G192" s="67"/>
      <c r="H192" s="67"/>
      <c r="I192" s="68"/>
      <c r="J192" s="72"/>
      <c r="K192" s="72"/>
      <c r="M192" s="72"/>
      <c r="N192" s="72"/>
      <c r="P192" s="72"/>
      <c r="Q192" s="72"/>
      <c r="S192" s="72"/>
      <c r="T192" s="72"/>
      <c r="V192" s="72"/>
      <c r="W192" s="72"/>
    </row>
    <row r="193" spans="1:23" ht="13.5" x14ac:dyDescent="0.2">
      <c r="A193" s="130"/>
      <c r="B193" s="130" t="s">
        <v>20</v>
      </c>
      <c r="C193" s="66">
        <v>1.7000000000000001E-2</v>
      </c>
      <c r="D193" s="67">
        <v>1.7999999999999999E-2</v>
      </c>
      <c r="E193" s="67">
        <v>2.4E-2</v>
      </c>
      <c r="F193" s="67">
        <v>3.2000000000000001E-2</v>
      </c>
      <c r="G193" s="67">
        <v>1.7999999999999999E-2</v>
      </c>
      <c r="H193" s="67">
        <v>1.7999999999999999E-2</v>
      </c>
      <c r="I193" s="68">
        <v>2.1000000000000001E-2</v>
      </c>
      <c r="J193" s="72"/>
      <c r="K193" s="72"/>
      <c r="M193" s="72"/>
      <c r="N193" s="72"/>
      <c r="P193" s="72"/>
      <c r="Q193" s="72"/>
      <c r="S193" s="72"/>
      <c r="T193" s="72"/>
      <c r="V193" s="72"/>
      <c r="W193" s="72"/>
    </row>
    <row r="194" spans="1:23" ht="13.5" x14ac:dyDescent="0.2">
      <c r="A194" s="130"/>
      <c r="B194" s="59" t="s">
        <v>26</v>
      </c>
      <c r="C194" s="66">
        <v>3.0000000000000001E-3</v>
      </c>
      <c r="D194" s="67">
        <v>3.0000000000000001E-3</v>
      </c>
      <c r="E194" s="67">
        <v>3.0000000000000001E-3</v>
      </c>
      <c r="F194" s="67">
        <v>0</v>
      </c>
      <c r="G194" s="67">
        <v>6.0000000000000001E-3</v>
      </c>
      <c r="H194" s="67">
        <v>6.0000000000000001E-3</v>
      </c>
      <c r="I194" s="68">
        <v>4.0000000000000001E-3</v>
      </c>
      <c r="J194" s="72"/>
      <c r="K194" s="72"/>
      <c r="M194" s="72"/>
      <c r="N194" s="72"/>
      <c r="P194" s="72"/>
      <c r="Q194" s="72"/>
      <c r="S194" s="72"/>
      <c r="T194" s="72"/>
      <c r="V194" s="72"/>
      <c r="W194" s="72"/>
    </row>
    <row r="195" spans="1:23" ht="13.5" x14ac:dyDescent="0.2">
      <c r="A195" s="130"/>
      <c r="B195" s="59" t="s">
        <v>21</v>
      </c>
      <c r="C195" s="66">
        <v>3.1E-2</v>
      </c>
      <c r="D195" s="67">
        <v>6.3E-2</v>
      </c>
      <c r="E195" s="67">
        <v>5.8999999999999997E-2</v>
      </c>
      <c r="F195" s="67">
        <v>9.7000000000000003E-2</v>
      </c>
      <c r="G195" s="67">
        <v>0.122</v>
      </c>
      <c r="H195" s="67">
        <v>0.11799999999999999</v>
      </c>
      <c r="I195" s="68">
        <v>4.3999999999999997E-2</v>
      </c>
      <c r="J195" s="72"/>
      <c r="K195" s="72"/>
      <c r="M195" s="72"/>
      <c r="N195" s="72"/>
      <c r="P195" s="72"/>
      <c r="Q195" s="72"/>
      <c r="S195" s="72"/>
      <c r="T195" s="72"/>
      <c r="V195" s="72"/>
      <c r="W195" s="72"/>
    </row>
    <row r="196" spans="1:23" ht="13.5" x14ac:dyDescent="0.2">
      <c r="A196" s="130"/>
      <c r="B196" s="130" t="s">
        <v>22</v>
      </c>
      <c r="C196" s="66">
        <v>0</v>
      </c>
      <c r="D196" s="67">
        <v>0</v>
      </c>
      <c r="E196" s="67">
        <v>8.0000000000000002E-3</v>
      </c>
      <c r="F196" s="67">
        <v>0</v>
      </c>
      <c r="G196" s="67">
        <v>6.0000000000000001E-3</v>
      </c>
      <c r="H196" s="67">
        <v>6.0000000000000001E-3</v>
      </c>
      <c r="I196" s="68">
        <v>5.0000000000000001E-3</v>
      </c>
      <c r="J196" s="72"/>
      <c r="K196" s="72"/>
      <c r="M196" s="72"/>
      <c r="N196" s="72"/>
      <c r="P196" s="72"/>
      <c r="Q196" s="72"/>
      <c r="S196" s="72"/>
      <c r="T196" s="72"/>
      <c r="V196" s="72"/>
      <c r="W196" s="72"/>
    </row>
    <row r="197" spans="1:23" ht="13.5" x14ac:dyDescent="0.2">
      <c r="A197" s="130"/>
      <c r="B197" s="130" t="s">
        <v>23</v>
      </c>
      <c r="C197" s="66">
        <v>7.6999999999999999E-2</v>
      </c>
      <c r="D197" s="67">
        <v>0.106</v>
      </c>
      <c r="E197" s="67">
        <v>4.2999999999999997E-2</v>
      </c>
      <c r="F197" s="67">
        <v>4.8000000000000001E-2</v>
      </c>
      <c r="G197" s="67">
        <v>6.7000000000000004E-2</v>
      </c>
      <c r="H197" s="67">
        <v>7.5999999999999998E-2</v>
      </c>
      <c r="I197" s="68">
        <v>6.5000000000000002E-2</v>
      </c>
      <c r="J197" s="72"/>
      <c r="K197" s="72"/>
      <c r="M197" s="72"/>
      <c r="N197" s="72"/>
      <c r="P197" s="72"/>
      <c r="Q197" s="72"/>
      <c r="S197" s="72"/>
      <c r="T197" s="72"/>
      <c r="V197" s="72"/>
      <c r="W197" s="72"/>
    </row>
    <row r="198" spans="1:23" ht="13.5" x14ac:dyDescent="0.2">
      <c r="A198" s="130"/>
      <c r="B198" s="130" t="s">
        <v>24</v>
      </c>
      <c r="C198" s="66">
        <v>4.9000000000000002E-2</v>
      </c>
      <c r="D198" s="67">
        <v>2.7E-2</v>
      </c>
      <c r="E198" s="67">
        <v>4.8000000000000001E-2</v>
      </c>
      <c r="F198" s="67">
        <v>3.2000000000000001E-2</v>
      </c>
      <c r="G198" s="67">
        <v>8.5000000000000006E-2</v>
      </c>
      <c r="H198" s="67">
        <v>0.11799999999999999</v>
      </c>
      <c r="I198" s="68">
        <v>6.7000000000000004E-2</v>
      </c>
      <c r="J198" s="72"/>
      <c r="K198" s="72"/>
      <c r="M198" s="72"/>
      <c r="N198" s="72"/>
      <c r="P198" s="72"/>
      <c r="Q198" s="72"/>
      <c r="S198" s="72"/>
      <c r="T198" s="72"/>
      <c r="V198" s="72"/>
      <c r="W198" s="72"/>
    </row>
    <row r="199" spans="1:23" ht="13.5" x14ac:dyDescent="0.2">
      <c r="A199" s="130"/>
      <c r="B199" s="130" t="s">
        <v>25</v>
      </c>
      <c r="C199" s="66">
        <v>3.1E-2</v>
      </c>
      <c r="D199" s="67">
        <v>1.2E-2</v>
      </c>
      <c r="E199" s="67">
        <v>5.0000000000000001E-3</v>
      </c>
      <c r="F199" s="67">
        <v>0</v>
      </c>
      <c r="G199" s="67">
        <v>1.2E-2</v>
      </c>
      <c r="H199" s="67">
        <v>1.7999999999999999E-2</v>
      </c>
      <c r="I199" s="68">
        <v>1.7999999999999999E-2</v>
      </c>
      <c r="J199" s="72"/>
      <c r="K199" s="72"/>
      <c r="M199" s="72"/>
      <c r="N199" s="72"/>
      <c r="P199" s="72"/>
      <c r="Q199" s="72"/>
      <c r="S199" s="72"/>
      <c r="T199" s="72"/>
      <c r="V199" s="72"/>
      <c r="W199" s="72"/>
    </row>
    <row r="200" spans="1:23" ht="13.5" x14ac:dyDescent="0.2">
      <c r="A200" s="130"/>
      <c r="B200" s="130" t="s">
        <v>11</v>
      </c>
      <c r="C200" s="66">
        <v>3.7999999999999999E-2</v>
      </c>
      <c r="D200" s="67">
        <v>0.157</v>
      </c>
      <c r="E200" s="67">
        <v>0.13400000000000001</v>
      </c>
      <c r="F200" s="67">
        <v>1.6E-2</v>
      </c>
      <c r="G200" s="67">
        <v>7.9000000000000001E-2</v>
      </c>
      <c r="H200" s="67">
        <v>6.5000000000000002E-2</v>
      </c>
      <c r="I200" s="68">
        <v>0.108</v>
      </c>
      <c r="J200" s="72"/>
      <c r="K200" s="72"/>
      <c r="M200" s="72"/>
      <c r="N200" s="72"/>
      <c r="P200" s="72"/>
      <c r="Q200" s="72"/>
      <c r="S200" s="72"/>
      <c r="T200" s="72"/>
      <c r="V200" s="72"/>
      <c r="W200" s="72"/>
    </row>
    <row r="201" spans="1:23" ht="13.5" x14ac:dyDescent="0.2">
      <c r="A201" s="130"/>
      <c r="B201" s="59" t="s">
        <v>7</v>
      </c>
      <c r="C201" s="66">
        <v>7.6999999999999999E-2</v>
      </c>
      <c r="D201" s="67">
        <v>5.7000000000000002E-2</v>
      </c>
      <c r="E201" s="67">
        <v>4.5999999999999999E-2</v>
      </c>
      <c r="F201" s="67">
        <v>1.6E-2</v>
      </c>
      <c r="G201" s="67">
        <v>6.0000000000000001E-3</v>
      </c>
      <c r="H201" s="67">
        <v>6.0000000000000001E-3</v>
      </c>
      <c r="I201" s="68">
        <v>4.8000000000000001E-2</v>
      </c>
      <c r="J201" s="72"/>
      <c r="K201" s="72"/>
      <c r="M201" s="72"/>
      <c r="N201" s="72"/>
      <c r="P201" s="72"/>
      <c r="Q201" s="72"/>
      <c r="S201" s="72"/>
      <c r="T201" s="72"/>
      <c r="V201" s="72"/>
      <c r="W201" s="72"/>
    </row>
    <row r="202" spans="1:23" ht="13.5" x14ac:dyDescent="0.2">
      <c r="A202" s="130"/>
      <c r="B202" s="59" t="s">
        <v>85</v>
      </c>
      <c r="C202" s="66">
        <v>1.4E-2</v>
      </c>
      <c r="D202" s="67">
        <v>2.1000000000000001E-2</v>
      </c>
      <c r="E202" s="67">
        <v>2.1000000000000001E-2</v>
      </c>
      <c r="F202" s="67">
        <v>3.2000000000000001E-2</v>
      </c>
      <c r="G202" s="67">
        <v>4.2999999999999997E-2</v>
      </c>
      <c r="H202" s="67">
        <v>4.1000000000000002E-2</v>
      </c>
      <c r="I202" s="68">
        <v>1.4E-2</v>
      </c>
      <c r="J202" s="72"/>
      <c r="K202" s="72"/>
      <c r="M202" s="72"/>
      <c r="N202" s="72"/>
      <c r="P202" s="72"/>
      <c r="Q202" s="72"/>
      <c r="S202" s="72"/>
      <c r="T202" s="72"/>
      <c r="V202" s="72"/>
      <c r="W202" s="72"/>
    </row>
    <row r="203" spans="1:23" ht="13.5" x14ac:dyDescent="0.2">
      <c r="A203" s="298"/>
      <c r="B203" s="261"/>
      <c r="C203" s="265"/>
      <c r="D203" s="266"/>
      <c r="E203" s="266"/>
      <c r="F203" s="266"/>
      <c r="G203" s="266"/>
      <c r="H203" s="266"/>
      <c r="I203" s="267"/>
      <c r="J203" s="72"/>
      <c r="K203" s="72"/>
      <c r="M203" s="72"/>
      <c r="N203" s="72"/>
      <c r="P203" s="72"/>
      <c r="Q203" s="72"/>
      <c r="S203" s="72"/>
      <c r="T203" s="72"/>
      <c r="V203" s="72"/>
      <c r="W203" s="72"/>
    </row>
    <row r="204" spans="1:23" ht="14.25" thickBot="1" x14ac:dyDescent="0.25">
      <c r="A204" s="131"/>
      <c r="B204" s="131" t="s">
        <v>3</v>
      </c>
      <c r="C204" s="69">
        <v>1</v>
      </c>
      <c r="D204" s="70">
        <v>1</v>
      </c>
      <c r="E204" s="70">
        <v>1</v>
      </c>
      <c r="F204" s="70">
        <v>1</v>
      </c>
      <c r="G204" s="70">
        <v>1</v>
      </c>
      <c r="H204" s="70">
        <v>1</v>
      </c>
      <c r="I204" s="71">
        <v>1</v>
      </c>
      <c r="J204" s="72"/>
      <c r="K204" s="72"/>
      <c r="M204" s="72"/>
      <c r="N204" s="72"/>
      <c r="P204" s="72"/>
      <c r="Q204" s="72"/>
      <c r="S204" s="72"/>
      <c r="T204" s="72"/>
      <c r="V204" s="72"/>
      <c r="W204" s="72"/>
    </row>
    <row r="209" spans="1:6" x14ac:dyDescent="0.2">
      <c r="A209" s="1">
        <v>2010</v>
      </c>
    </row>
    <row r="210" spans="1:6" ht="13.15" customHeight="1" x14ac:dyDescent="0.2">
      <c r="A210" s="381" t="s">
        <v>0</v>
      </c>
      <c r="B210" s="382" t="s">
        <v>0</v>
      </c>
      <c r="C210" s="537" t="s">
        <v>60</v>
      </c>
      <c r="D210" s="538"/>
      <c r="E210" s="538"/>
      <c r="F210" s="539"/>
    </row>
    <row r="211" spans="1:6" ht="13.15" customHeight="1" x14ac:dyDescent="0.2">
      <c r="A211" s="383"/>
      <c r="B211" s="47"/>
      <c r="C211" s="537" t="s">
        <v>31</v>
      </c>
      <c r="D211" s="538"/>
      <c r="E211" s="538"/>
      <c r="F211" s="539"/>
    </row>
    <row r="212" spans="1:6" ht="13.15" customHeight="1" x14ac:dyDescent="0.2">
      <c r="A212" s="384"/>
      <c r="B212" s="385"/>
      <c r="C212" s="386" t="s">
        <v>66</v>
      </c>
      <c r="D212" s="387" t="s">
        <v>1</v>
      </c>
      <c r="E212" s="387" t="s">
        <v>67</v>
      </c>
      <c r="F212" s="388" t="s">
        <v>2</v>
      </c>
    </row>
    <row r="213" spans="1:6" ht="13.15" customHeight="1" x14ac:dyDescent="0.2">
      <c r="A213" s="389" t="s">
        <v>32</v>
      </c>
      <c r="B213" s="390" t="s">
        <v>5</v>
      </c>
      <c r="C213" s="391">
        <f>C8</f>
        <v>19</v>
      </c>
      <c r="D213" s="392">
        <f>C213/$I$39</f>
        <v>2.5401069518716578E-2</v>
      </c>
      <c r="E213" s="391">
        <f>I8-C213</f>
        <v>12</v>
      </c>
      <c r="F213" s="392">
        <f>E213/$I$39</f>
        <v>1.6042780748663103E-2</v>
      </c>
    </row>
    <row r="214" spans="1:6" ht="13.15" customHeight="1" x14ac:dyDescent="0.2">
      <c r="A214" s="302"/>
      <c r="B214" s="38" t="s">
        <v>6</v>
      </c>
      <c r="C214" s="37">
        <f t="shared" ref="C214:C244" si="49">C9</f>
        <v>20</v>
      </c>
      <c r="D214" s="75">
        <f t="shared" ref="D214:D244" si="50">C214/$I$39</f>
        <v>2.6737967914438502E-2</v>
      </c>
      <c r="E214" s="37">
        <f t="shared" ref="E214:E244" si="51">I9-C214</f>
        <v>15</v>
      </c>
      <c r="F214" s="75">
        <f t="shared" ref="F214:F244" si="52">E214/$I$39</f>
        <v>2.0053475935828877E-2</v>
      </c>
    </row>
    <row r="215" spans="1:6" ht="13.15" customHeight="1" x14ac:dyDescent="0.2">
      <c r="A215" s="302"/>
      <c r="B215" s="38" t="s">
        <v>39</v>
      </c>
      <c r="C215" s="37">
        <f t="shared" si="49"/>
        <v>3</v>
      </c>
      <c r="D215" s="75">
        <f t="shared" si="50"/>
        <v>4.0106951871657758E-3</v>
      </c>
      <c r="E215" s="37">
        <f t="shared" si="51"/>
        <v>2</v>
      </c>
      <c r="F215" s="75">
        <f t="shared" si="52"/>
        <v>2.6737967914438501E-3</v>
      </c>
    </row>
    <row r="216" spans="1:6" ht="13.15" customHeight="1" x14ac:dyDescent="0.2">
      <c r="A216" s="302"/>
      <c r="B216" s="38" t="s">
        <v>40</v>
      </c>
      <c r="C216" s="37">
        <f t="shared" si="49"/>
        <v>22</v>
      </c>
      <c r="D216" s="75">
        <f t="shared" si="50"/>
        <v>2.9411764705882353E-2</v>
      </c>
      <c r="E216" s="37">
        <f t="shared" si="51"/>
        <v>11</v>
      </c>
      <c r="F216" s="75">
        <f t="shared" si="52"/>
        <v>1.4705882352941176E-2</v>
      </c>
    </row>
    <row r="217" spans="1:6" ht="13.15" customHeight="1" x14ac:dyDescent="0.2">
      <c r="A217" s="302"/>
      <c r="B217" s="38" t="s">
        <v>16</v>
      </c>
      <c r="C217" s="37">
        <f t="shared" si="49"/>
        <v>10</v>
      </c>
      <c r="D217" s="75">
        <f t="shared" si="50"/>
        <v>1.3368983957219251E-2</v>
      </c>
      <c r="E217" s="37">
        <f t="shared" si="51"/>
        <v>2</v>
      </c>
      <c r="F217" s="75">
        <f t="shared" si="52"/>
        <v>2.6737967914438501E-3</v>
      </c>
    </row>
    <row r="218" spans="1:6" ht="13.15" customHeight="1" x14ac:dyDescent="0.2">
      <c r="A218" s="302"/>
      <c r="B218" s="38" t="s">
        <v>8</v>
      </c>
      <c r="C218" s="37">
        <f t="shared" si="49"/>
        <v>24</v>
      </c>
      <c r="D218" s="75">
        <f t="shared" si="50"/>
        <v>3.2085561497326207E-2</v>
      </c>
      <c r="E218" s="37">
        <f t="shared" si="51"/>
        <v>11</v>
      </c>
      <c r="F218" s="75">
        <f t="shared" si="52"/>
        <v>1.4705882352941176E-2</v>
      </c>
    </row>
    <row r="219" spans="1:6" ht="13.15" customHeight="1" x14ac:dyDescent="0.2">
      <c r="A219" s="302"/>
      <c r="B219" s="38" t="s">
        <v>10</v>
      </c>
      <c r="C219" s="37">
        <f t="shared" si="49"/>
        <v>0</v>
      </c>
      <c r="D219" s="75">
        <f t="shared" si="50"/>
        <v>0</v>
      </c>
      <c r="E219" s="37">
        <f t="shared" si="51"/>
        <v>5</v>
      </c>
      <c r="F219" s="75">
        <f t="shared" si="52"/>
        <v>6.6844919786096255E-3</v>
      </c>
    </row>
    <row r="220" spans="1:6" ht="13.15" customHeight="1" x14ac:dyDescent="0.2">
      <c r="A220" s="302"/>
      <c r="B220" s="38" t="s">
        <v>12</v>
      </c>
      <c r="C220" s="37">
        <f t="shared" si="49"/>
        <v>1</v>
      </c>
      <c r="D220" s="75">
        <f t="shared" si="50"/>
        <v>1.3368983957219251E-3</v>
      </c>
      <c r="E220" s="37">
        <f t="shared" si="51"/>
        <v>14</v>
      </c>
      <c r="F220" s="75">
        <f t="shared" si="52"/>
        <v>1.871657754010695E-2</v>
      </c>
    </row>
    <row r="221" spans="1:6" ht="13.15" customHeight="1" x14ac:dyDescent="0.2">
      <c r="A221" s="302"/>
      <c r="B221" s="38" t="s">
        <v>13</v>
      </c>
      <c r="C221" s="37">
        <f t="shared" si="49"/>
        <v>15</v>
      </c>
      <c r="D221" s="75">
        <f t="shared" si="50"/>
        <v>2.0053475935828877E-2</v>
      </c>
      <c r="E221" s="37">
        <f t="shared" si="51"/>
        <v>21</v>
      </c>
      <c r="F221" s="75">
        <f t="shared" si="52"/>
        <v>2.8074866310160429E-2</v>
      </c>
    </row>
    <row r="222" spans="1:6" ht="13.15" customHeight="1" x14ac:dyDescent="0.2">
      <c r="A222" s="302"/>
      <c r="B222" s="38" t="s">
        <v>14</v>
      </c>
      <c r="C222" s="37">
        <f t="shared" si="49"/>
        <v>9</v>
      </c>
      <c r="D222" s="75">
        <f t="shared" si="50"/>
        <v>1.2032085561497326E-2</v>
      </c>
      <c r="E222" s="37">
        <f t="shared" si="51"/>
        <v>6</v>
      </c>
      <c r="F222" s="75">
        <f t="shared" si="52"/>
        <v>8.0213903743315516E-3</v>
      </c>
    </row>
    <row r="223" spans="1:6" ht="13.15" customHeight="1" x14ac:dyDescent="0.2">
      <c r="A223" s="302"/>
      <c r="B223" s="38" t="s">
        <v>41</v>
      </c>
      <c r="C223" s="37">
        <f t="shared" si="49"/>
        <v>0</v>
      </c>
      <c r="D223" s="75">
        <f t="shared" si="50"/>
        <v>0</v>
      </c>
      <c r="E223" s="37">
        <f t="shared" si="51"/>
        <v>0</v>
      </c>
      <c r="F223" s="75">
        <f t="shared" si="52"/>
        <v>0</v>
      </c>
    </row>
    <row r="224" spans="1:6" ht="13.15" customHeight="1" x14ac:dyDescent="0.2">
      <c r="A224" s="302"/>
      <c r="B224" s="38" t="s">
        <v>9</v>
      </c>
      <c r="C224" s="37">
        <f t="shared" si="49"/>
        <v>47</v>
      </c>
      <c r="D224" s="75">
        <f t="shared" si="50"/>
        <v>6.2834224598930483E-2</v>
      </c>
      <c r="E224" s="37">
        <f t="shared" si="51"/>
        <v>49</v>
      </c>
      <c r="F224" s="75">
        <f t="shared" si="52"/>
        <v>6.550802139037433E-2</v>
      </c>
    </row>
    <row r="225" spans="1:6" ht="13.15" customHeight="1" x14ac:dyDescent="0.2">
      <c r="A225" s="302"/>
      <c r="B225" s="38" t="s">
        <v>15</v>
      </c>
      <c r="C225" s="37">
        <f t="shared" si="49"/>
        <v>10</v>
      </c>
      <c r="D225" s="75">
        <f t="shared" si="50"/>
        <v>1.3368983957219251E-2</v>
      </c>
      <c r="E225" s="37">
        <f t="shared" si="51"/>
        <v>0</v>
      </c>
      <c r="F225" s="75">
        <f t="shared" si="52"/>
        <v>0</v>
      </c>
    </row>
    <row r="226" spans="1:6" ht="13.15" customHeight="1" x14ac:dyDescent="0.2">
      <c r="A226" s="302"/>
      <c r="B226" s="38" t="s">
        <v>17</v>
      </c>
      <c r="C226" s="37">
        <f t="shared" si="49"/>
        <v>18</v>
      </c>
      <c r="D226" s="75">
        <f t="shared" si="50"/>
        <v>2.4064171122994651E-2</v>
      </c>
      <c r="E226" s="37">
        <f t="shared" si="51"/>
        <v>15</v>
      </c>
      <c r="F226" s="75">
        <f t="shared" si="52"/>
        <v>2.0053475935828877E-2</v>
      </c>
    </row>
    <row r="227" spans="1:6" ht="13.15" customHeight="1" x14ac:dyDescent="0.2">
      <c r="A227" s="302"/>
      <c r="B227" s="38" t="s">
        <v>18</v>
      </c>
      <c r="C227" s="37">
        <f t="shared" si="49"/>
        <v>2</v>
      </c>
      <c r="D227" s="75">
        <f t="shared" si="50"/>
        <v>2.6737967914438501E-3</v>
      </c>
      <c r="E227" s="37">
        <f t="shared" si="51"/>
        <v>8</v>
      </c>
      <c r="F227" s="75">
        <f t="shared" si="52"/>
        <v>1.06951871657754E-2</v>
      </c>
    </row>
    <row r="228" spans="1:6" ht="13.15" customHeight="1" x14ac:dyDescent="0.2">
      <c r="A228" s="302"/>
      <c r="B228" s="38" t="s">
        <v>19</v>
      </c>
      <c r="C228" s="37">
        <f t="shared" si="49"/>
        <v>31</v>
      </c>
      <c r="D228" s="75">
        <f t="shared" si="50"/>
        <v>4.1443850267379678E-2</v>
      </c>
      <c r="E228" s="37">
        <f t="shared" si="51"/>
        <v>80</v>
      </c>
      <c r="F228" s="75">
        <f t="shared" si="52"/>
        <v>0.10695187165775401</v>
      </c>
    </row>
    <row r="229" spans="1:6" ht="13.15" customHeight="1" x14ac:dyDescent="0.2">
      <c r="A229" s="302"/>
      <c r="B229" s="38" t="s">
        <v>42</v>
      </c>
      <c r="C229" s="37">
        <f t="shared" si="49"/>
        <v>5</v>
      </c>
      <c r="D229" s="75">
        <f t="shared" si="50"/>
        <v>6.6844919786096255E-3</v>
      </c>
      <c r="E229" s="37">
        <f t="shared" si="51"/>
        <v>18</v>
      </c>
      <c r="F229" s="75">
        <f t="shared" si="52"/>
        <v>2.4064171122994651E-2</v>
      </c>
    </row>
    <row r="230" spans="1:6" ht="13.15" customHeight="1" x14ac:dyDescent="0.2">
      <c r="A230" s="302"/>
      <c r="B230" s="38" t="s">
        <v>20</v>
      </c>
      <c r="C230" s="37">
        <f t="shared" si="49"/>
        <v>0</v>
      </c>
      <c r="D230" s="75">
        <f t="shared" si="50"/>
        <v>0</v>
      </c>
      <c r="E230" s="37">
        <f t="shared" si="51"/>
        <v>3</v>
      </c>
      <c r="F230" s="75">
        <f t="shared" si="52"/>
        <v>4.0106951871657758E-3</v>
      </c>
    </row>
    <row r="231" spans="1:6" ht="13.15" customHeight="1" x14ac:dyDescent="0.2">
      <c r="A231" s="302"/>
      <c r="B231" s="38" t="s">
        <v>26</v>
      </c>
      <c r="C231" s="37">
        <f t="shared" si="49"/>
        <v>1</v>
      </c>
      <c r="D231" s="75">
        <f t="shared" si="50"/>
        <v>1.3368983957219251E-3</v>
      </c>
      <c r="E231" s="37">
        <f t="shared" si="51"/>
        <v>4</v>
      </c>
      <c r="F231" s="75">
        <f t="shared" si="52"/>
        <v>5.3475935828877002E-3</v>
      </c>
    </row>
    <row r="232" spans="1:6" ht="13.15" customHeight="1" x14ac:dyDescent="0.2">
      <c r="A232" s="302"/>
      <c r="B232" s="38" t="s">
        <v>21</v>
      </c>
      <c r="C232" s="37">
        <f t="shared" si="49"/>
        <v>0</v>
      </c>
      <c r="D232" s="75">
        <f t="shared" si="50"/>
        <v>0</v>
      </c>
      <c r="E232" s="37">
        <f t="shared" si="51"/>
        <v>7</v>
      </c>
      <c r="F232" s="75">
        <f t="shared" si="52"/>
        <v>9.3582887700534752E-3</v>
      </c>
    </row>
    <row r="233" spans="1:6" ht="13.15" customHeight="1" x14ac:dyDescent="0.2">
      <c r="A233" s="302"/>
      <c r="B233" s="38" t="s">
        <v>22</v>
      </c>
      <c r="C233" s="37">
        <f t="shared" si="49"/>
        <v>1</v>
      </c>
      <c r="D233" s="75">
        <f t="shared" si="50"/>
        <v>1.3368983957219251E-3</v>
      </c>
      <c r="E233" s="37">
        <f t="shared" si="51"/>
        <v>8</v>
      </c>
      <c r="F233" s="75">
        <f t="shared" si="52"/>
        <v>1.06951871657754E-2</v>
      </c>
    </row>
    <row r="234" spans="1:6" ht="13.15" customHeight="1" x14ac:dyDescent="0.2">
      <c r="A234" s="302"/>
      <c r="B234" s="38" t="s">
        <v>23</v>
      </c>
      <c r="C234" s="37">
        <f t="shared" si="49"/>
        <v>26</v>
      </c>
      <c r="D234" s="75">
        <f t="shared" si="50"/>
        <v>3.4759358288770054E-2</v>
      </c>
      <c r="E234" s="37">
        <f t="shared" si="51"/>
        <v>13</v>
      </c>
      <c r="F234" s="75">
        <f t="shared" si="52"/>
        <v>1.7379679144385027E-2</v>
      </c>
    </row>
    <row r="235" spans="1:6" ht="13.15" customHeight="1" x14ac:dyDescent="0.2">
      <c r="A235" s="302"/>
      <c r="B235" s="38" t="s">
        <v>43</v>
      </c>
      <c r="C235" s="37">
        <f t="shared" si="49"/>
        <v>7</v>
      </c>
      <c r="D235" s="75">
        <f t="shared" si="50"/>
        <v>9.3582887700534752E-3</v>
      </c>
      <c r="E235" s="37">
        <f t="shared" si="51"/>
        <v>14</v>
      </c>
      <c r="F235" s="75">
        <f t="shared" si="52"/>
        <v>1.871657754010695E-2</v>
      </c>
    </row>
    <row r="236" spans="1:6" ht="13.15" customHeight="1" x14ac:dyDescent="0.2">
      <c r="A236" s="302"/>
      <c r="B236" s="38" t="s">
        <v>44</v>
      </c>
      <c r="C236" s="37">
        <f t="shared" si="49"/>
        <v>7</v>
      </c>
      <c r="D236" s="75">
        <f t="shared" si="50"/>
        <v>9.3582887700534752E-3</v>
      </c>
      <c r="E236" s="37">
        <f t="shared" si="51"/>
        <v>3</v>
      </c>
      <c r="F236" s="75">
        <f t="shared" si="52"/>
        <v>4.0106951871657758E-3</v>
      </c>
    </row>
    <row r="237" spans="1:6" ht="13.15" customHeight="1" x14ac:dyDescent="0.2">
      <c r="A237" s="302"/>
      <c r="B237" s="38" t="s">
        <v>38</v>
      </c>
      <c r="C237" s="37">
        <f t="shared" si="49"/>
        <v>9</v>
      </c>
      <c r="D237" s="75">
        <f t="shared" si="50"/>
        <v>1.2032085561497326E-2</v>
      </c>
      <c r="E237" s="37">
        <f t="shared" si="51"/>
        <v>36</v>
      </c>
      <c r="F237" s="75">
        <f t="shared" si="52"/>
        <v>4.8128342245989303E-2</v>
      </c>
    </row>
    <row r="238" spans="1:6" ht="13.15" customHeight="1" x14ac:dyDescent="0.2">
      <c r="A238" s="302"/>
      <c r="B238" s="38" t="s">
        <v>25</v>
      </c>
      <c r="C238" s="37">
        <f t="shared" si="49"/>
        <v>5</v>
      </c>
      <c r="D238" s="75">
        <f t="shared" si="50"/>
        <v>6.6844919786096255E-3</v>
      </c>
      <c r="E238" s="37">
        <f t="shared" si="51"/>
        <v>1</v>
      </c>
      <c r="F238" s="75">
        <f t="shared" si="52"/>
        <v>1.3368983957219251E-3</v>
      </c>
    </row>
    <row r="239" spans="1:6" ht="13.15" customHeight="1" x14ac:dyDescent="0.2">
      <c r="A239" s="302"/>
      <c r="B239" s="38" t="s">
        <v>11</v>
      </c>
      <c r="C239" s="37">
        <f t="shared" si="49"/>
        <v>12</v>
      </c>
      <c r="D239" s="75">
        <f t="shared" si="50"/>
        <v>1.6042780748663103E-2</v>
      </c>
      <c r="E239" s="37">
        <f t="shared" si="51"/>
        <v>45</v>
      </c>
      <c r="F239" s="75">
        <f t="shared" si="52"/>
        <v>6.0160427807486629E-2</v>
      </c>
    </row>
    <row r="240" spans="1:6" ht="13.15" customHeight="1" x14ac:dyDescent="0.2">
      <c r="A240" s="302"/>
      <c r="B240" s="38" t="s">
        <v>37</v>
      </c>
      <c r="C240" s="37">
        <f t="shared" si="49"/>
        <v>4</v>
      </c>
      <c r="D240" s="75">
        <f t="shared" si="50"/>
        <v>5.3475935828877002E-3</v>
      </c>
      <c r="E240" s="37">
        <f t="shared" si="51"/>
        <v>6</v>
      </c>
      <c r="F240" s="75">
        <f t="shared" si="52"/>
        <v>8.0213903743315516E-3</v>
      </c>
    </row>
    <row r="241" spans="1:6" ht="13.15" customHeight="1" x14ac:dyDescent="0.2">
      <c r="A241" s="302"/>
      <c r="B241" s="38" t="s">
        <v>7</v>
      </c>
      <c r="C241" s="37">
        <f t="shared" si="49"/>
        <v>15</v>
      </c>
      <c r="D241" s="75">
        <f t="shared" si="50"/>
        <v>2.0053475935828877E-2</v>
      </c>
      <c r="E241" s="37">
        <f t="shared" si="51"/>
        <v>2</v>
      </c>
      <c r="F241" s="75">
        <f t="shared" si="52"/>
        <v>2.6737967914438501E-3</v>
      </c>
    </row>
    <row r="242" spans="1:6" ht="13.15" customHeight="1" x14ac:dyDescent="0.2">
      <c r="A242" s="302"/>
      <c r="B242" s="38" t="s">
        <v>85</v>
      </c>
      <c r="C242" s="37">
        <f t="shared" si="49"/>
        <v>3</v>
      </c>
      <c r="D242" s="75">
        <f t="shared" si="50"/>
        <v>4.0106951871657758E-3</v>
      </c>
      <c r="E242" s="37">
        <f t="shared" si="51"/>
        <v>11</v>
      </c>
      <c r="F242" s="75">
        <f t="shared" si="52"/>
        <v>1.4705882352941176E-2</v>
      </c>
    </row>
    <row r="243" spans="1:6" ht="13.15" customHeight="1" x14ac:dyDescent="0.2">
      <c r="A243" s="303"/>
      <c r="B243" s="76"/>
      <c r="C243" s="37"/>
      <c r="D243" s="75"/>
      <c r="E243" s="37"/>
      <c r="F243" s="75"/>
    </row>
    <row r="244" spans="1:6" ht="13.15" customHeight="1" x14ac:dyDescent="0.2">
      <c r="A244" s="304"/>
      <c r="B244" s="77" t="s">
        <v>3</v>
      </c>
      <c r="C244" s="37">
        <f t="shared" si="49"/>
        <v>326</v>
      </c>
      <c r="D244" s="75">
        <f t="shared" si="50"/>
        <v>0.43582887700534761</v>
      </c>
      <c r="E244" s="37">
        <f t="shared" si="51"/>
        <v>422</v>
      </c>
      <c r="F244" s="75">
        <f t="shared" si="52"/>
        <v>0.56417112299465244</v>
      </c>
    </row>
    <row r="247" spans="1:6" ht="12.75" thickBot="1" x14ac:dyDescent="0.25">
      <c r="A247" s="1">
        <v>2005</v>
      </c>
    </row>
    <row r="248" spans="1:6" ht="14.25" thickBot="1" x14ac:dyDescent="0.3">
      <c r="A248" s="73" t="s">
        <v>0</v>
      </c>
      <c r="B248" s="73" t="s">
        <v>0</v>
      </c>
      <c r="C248" s="534" t="s">
        <v>60</v>
      </c>
      <c r="D248" s="534"/>
      <c r="E248" s="535"/>
    </row>
    <row r="249" spans="1:6" ht="14.25" thickBot="1" x14ac:dyDescent="0.3">
      <c r="A249" s="74"/>
      <c r="B249" s="74"/>
      <c r="C249" s="534" t="s">
        <v>31</v>
      </c>
      <c r="D249" s="534"/>
      <c r="E249" s="534"/>
    </row>
    <row r="250" spans="1:6" ht="14.25" thickBot="1" x14ac:dyDescent="0.3">
      <c r="A250" s="74"/>
      <c r="B250" s="74"/>
      <c r="C250" s="78" t="s">
        <v>1</v>
      </c>
      <c r="D250" s="79" t="s">
        <v>68</v>
      </c>
      <c r="E250" s="80" t="s">
        <v>3</v>
      </c>
    </row>
    <row r="251" spans="1:6" ht="13.5" x14ac:dyDescent="0.2">
      <c r="A251" s="126" t="s">
        <v>32</v>
      </c>
      <c r="B251" s="129" t="s">
        <v>5</v>
      </c>
      <c r="C251" s="81">
        <v>3.4000000000000002E-2</v>
      </c>
      <c r="D251" s="82">
        <f>E251-C251</f>
        <v>6.9999999999999993E-3</v>
      </c>
      <c r="E251" s="83">
        <v>4.1000000000000002E-2</v>
      </c>
    </row>
    <row r="252" spans="1:6" ht="13.5" x14ac:dyDescent="0.2">
      <c r="A252" s="127"/>
      <c r="B252" s="59" t="s">
        <v>6</v>
      </c>
      <c r="C252" s="84">
        <v>7.0000000000000001E-3</v>
      </c>
      <c r="D252" s="85">
        <f t="shared" ref="D252:D275" si="53">E252-C252</f>
        <v>1.8000000000000002E-2</v>
      </c>
      <c r="E252" s="86">
        <v>2.5000000000000001E-2</v>
      </c>
    </row>
    <row r="253" spans="1:6" ht="13.5" x14ac:dyDescent="0.2">
      <c r="A253" s="127"/>
      <c r="B253" s="59" t="s">
        <v>16</v>
      </c>
      <c r="C253" s="84">
        <v>8.9999999999999993E-3</v>
      </c>
      <c r="D253" s="85">
        <f t="shared" si="53"/>
        <v>5.000000000000001E-3</v>
      </c>
      <c r="E253" s="86">
        <v>1.4E-2</v>
      </c>
    </row>
    <row r="254" spans="1:6" ht="13.5" x14ac:dyDescent="0.2">
      <c r="A254" s="127"/>
      <c r="B254" s="59" t="s">
        <v>8</v>
      </c>
      <c r="C254" s="84">
        <v>4.8000000000000001E-2</v>
      </c>
      <c r="D254" s="85">
        <f t="shared" si="53"/>
        <v>0.03</v>
      </c>
      <c r="E254" s="86">
        <v>7.8E-2</v>
      </c>
    </row>
    <row r="255" spans="1:6" ht="13.5" x14ac:dyDescent="0.2">
      <c r="A255" s="127"/>
      <c r="B255" s="59" t="s">
        <v>10</v>
      </c>
      <c r="C255" s="84">
        <v>2E-3</v>
      </c>
      <c r="D255" s="85">
        <f t="shared" si="53"/>
        <v>0.01</v>
      </c>
      <c r="E255" s="86">
        <v>1.2E-2</v>
      </c>
    </row>
    <row r="256" spans="1:6" ht="13.5" x14ac:dyDescent="0.2">
      <c r="A256" s="127"/>
      <c r="B256" s="59" t="s">
        <v>12</v>
      </c>
      <c r="C256" s="84">
        <v>4.0000000000000001E-3</v>
      </c>
      <c r="D256" s="85">
        <f t="shared" si="53"/>
        <v>2.3E-2</v>
      </c>
      <c r="E256" s="86">
        <v>2.7E-2</v>
      </c>
    </row>
    <row r="257" spans="1:5" ht="13.5" x14ac:dyDescent="0.2">
      <c r="A257" s="127"/>
      <c r="B257" s="59" t="s">
        <v>13</v>
      </c>
      <c r="C257" s="84">
        <v>1.6E-2</v>
      </c>
      <c r="D257" s="85">
        <f t="shared" si="53"/>
        <v>1.3999999999999999E-2</v>
      </c>
      <c r="E257" s="86">
        <v>0.03</v>
      </c>
    </row>
    <row r="258" spans="1:5" ht="13.5" x14ac:dyDescent="0.2">
      <c r="A258" s="127"/>
      <c r="B258" s="59" t="s">
        <v>14</v>
      </c>
      <c r="C258" s="84">
        <v>3.5000000000000003E-2</v>
      </c>
      <c r="D258" s="85">
        <f t="shared" si="53"/>
        <v>6.9999999999999993E-3</v>
      </c>
      <c r="E258" s="86">
        <v>4.2000000000000003E-2</v>
      </c>
    </row>
    <row r="259" spans="1:5" ht="13.5" x14ac:dyDescent="0.2">
      <c r="A259" s="127"/>
      <c r="B259" s="59" t="s">
        <v>9</v>
      </c>
      <c r="C259" s="84">
        <v>9.6000000000000002E-2</v>
      </c>
      <c r="D259" s="85">
        <f t="shared" si="53"/>
        <v>7.6999999999999985E-2</v>
      </c>
      <c r="E259" s="86">
        <v>0.17299999999999999</v>
      </c>
    </row>
    <row r="260" spans="1:5" ht="13.5" x14ac:dyDescent="0.2">
      <c r="A260" s="127"/>
      <c r="B260" s="59" t="s">
        <v>15</v>
      </c>
      <c r="C260" s="84">
        <v>8.9999999999999993E-3</v>
      </c>
      <c r="D260" s="85">
        <f>E260-C260</f>
        <v>0</v>
      </c>
      <c r="E260" s="86">
        <v>8.9999999999999993E-3</v>
      </c>
    </row>
    <row r="261" spans="1:5" ht="13.5" x14ac:dyDescent="0.2">
      <c r="A261" s="127"/>
      <c r="B261" s="59" t="s">
        <v>17</v>
      </c>
      <c r="C261" s="84">
        <v>2.5000000000000001E-2</v>
      </c>
      <c r="D261" s="85">
        <f>E261-C261</f>
        <v>2.3E-2</v>
      </c>
      <c r="E261" s="86">
        <v>4.8000000000000001E-2</v>
      </c>
    </row>
    <row r="262" spans="1:5" ht="13.5" x14ac:dyDescent="0.2">
      <c r="A262" s="127"/>
      <c r="B262" s="59" t="s">
        <v>18</v>
      </c>
      <c r="C262" s="84">
        <v>4.0000000000000001E-3</v>
      </c>
      <c r="D262" s="85">
        <f>E262-C262</f>
        <v>1.4999999999999999E-2</v>
      </c>
      <c r="E262" s="86">
        <v>1.9E-2</v>
      </c>
    </row>
    <row r="263" spans="1:5" ht="13.5" x14ac:dyDescent="0.2">
      <c r="A263" s="127"/>
      <c r="B263" s="59" t="s">
        <v>19</v>
      </c>
      <c r="C263" s="84"/>
      <c r="D263" s="85"/>
      <c r="E263" s="86"/>
    </row>
    <row r="264" spans="1:5" ht="13.5" x14ac:dyDescent="0.2">
      <c r="A264" s="127"/>
      <c r="B264" s="59" t="s">
        <v>20</v>
      </c>
      <c r="C264" s="84">
        <v>8.9999999999999993E-3</v>
      </c>
      <c r="D264" s="85">
        <f t="shared" ref="D264:D272" si="54">E264-C264</f>
        <v>1.2000000000000002E-2</v>
      </c>
      <c r="E264" s="86">
        <v>2.1000000000000001E-2</v>
      </c>
    </row>
    <row r="265" spans="1:5" ht="13.5" x14ac:dyDescent="0.2">
      <c r="A265" s="127"/>
      <c r="B265" s="59" t="s">
        <v>26</v>
      </c>
      <c r="C265" s="84">
        <v>2E-3</v>
      </c>
      <c r="D265" s="85">
        <f t="shared" si="54"/>
        <v>2E-3</v>
      </c>
      <c r="E265" s="86">
        <v>4.0000000000000001E-3</v>
      </c>
    </row>
    <row r="266" spans="1:5" ht="13.5" x14ac:dyDescent="0.2">
      <c r="A266" s="127"/>
      <c r="B266" s="59" t="s">
        <v>21</v>
      </c>
      <c r="C266" s="84">
        <v>1.6E-2</v>
      </c>
      <c r="D266" s="85">
        <f t="shared" si="54"/>
        <v>2.7999999999999997E-2</v>
      </c>
      <c r="E266" s="86">
        <v>4.3999999999999997E-2</v>
      </c>
    </row>
    <row r="267" spans="1:5" ht="13.5" x14ac:dyDescent="0.2">
      <c r="A267" s="127"/>
      <c r="B267" s="59" t="s">
        <v>22</v>
      </c>
      <c r="C267" s="84">
        <v>0</v>
      </c>
      <c r="D267" s="85">
        <f t="shared" si="54"/>
        <v>5.0000000000000001E-3</v>
      </c>
      <c r="E267" s="86">
        <v>5.0000000000000001E-3</v>
      </c>
    </row>
    <row r="268" spans="1:5" ht="13.5" x14ac:dyDescent="0.2">
      <c r="A268" s="127"/>
      <c r="B268" s="59" t="s">
        <v>23</v>
      </c>
      <c r="C268" s="84">
        <v>3.9E-2</v>
      </c>
      <c r="D268" s="85">
        <f t="shared" si="54"/>
        <v>2.6000000000000002E-2</v>
      </c>
      <c r="E268" s="86">
        <v>6.5000000000000002E-2</v>
      </c>
    </row>
    <row r="269" spans="1:5" ht="13.5" x14ac:dyDescent="0.2">
      <c r="A269" s="127"/>
      <c r="B269" s="59" t="s">
        <v>24</v>
      </c>
      <c r="C269" s="84">
        <v>2.5000000000000001E-2</v>
      </c>
      <c r="D269" s="85">
        <f t="shared" si="54"/>
        <v>4.2000000000000003E-2</v>
      </c>
      <c r="E269" s="86">
        <v>6.7000000000000004E-2</v>
      </c>
    </row>
    <row r="270" spans="1:5" ht="13.5" x14ac:dyDescent="0.2">
      <c r="A270" s="127"/>
      <c r="B270" s="59" t="s">
        <v>25</v>
      </c>
      <c r="C270" s="84">
        <v>1.6E-2</v>
      </c>
      <c r="D270" s="85">
        <f t="shared" si="54"/>
        <v>1.9999999999999983E-3</v>
      </c>
      <c r="E270" s="86">
        <v>1.7999999999999999E-2</v>
      </c>
    </row>
    <row r="271" spans="1:5" ht="13.5" x14ac:dyDescent="0.2">
      <c r="A271" s="127"/>
      <c r="B271" s="59" t="s">
        <v>11</v>
      </c>
      <c r="C271" s="84">
        <v>1.9E-2</v>
      </c>
      <c r="D271" s="85">
        <f t="shared" si="54"/>
        <v>8.8999999999999996E-2</v>
      </c>
      <c r="E271" s="86">
        <v>0.108</v>
      </c>
    </row>
    <row r="272" spans="1:5" ht="13.5" x14ac:dyDescent="0.2">
      <c r="A272" s="127"/>
      <c r="B272" s="59" t="s">
        <v>7</v>
      </c>
      <c r="C272" s="84">
        <v>3.9E-2</v>
      </c>
      <c r="D272" s="85">
        <f t="shared" si="54"/>
        <v>9.0000000000000011E-3</v>
      </c>
      <c r="E272" s="86">
        <v>4.8000000000000001E-2</v>
      </c>
    </row>
    <row r="273" spans="1:6" ht="13.5" x14ac:dyDescent="0.2">
      <c r="A273" s="127"/>
      <c r="B273" s="59" t="s">
        <v>85</v>
      </c>
      <c r="C273" s="84">
        <v>7.0000000000000001E-3</v>
      </c>
      <c r="D273" s="85">
        <f t="shared" si="53"/>
        <v>7.0000000000000001E-3</v>
      </c>
      <c r="E273" s="86">
        <v>1.4E-2</v>
      </c>
    </row>
    <row r="274" spans="1:6" ht="13.5" x14ac:dyDescent="0.2">
      <c r="A274" s="127"/>
      <c r="B274" s="261"/>
      <c r="C274" s="299"/>
      <c r="D274" s="300"/>
      <c r="E274" s="301"/>
    </row>
    <row r="275" spans="1:6" ht="14.25" thickBot="1" x14ac:dyDescent="0.25">
      <c r="A275" s="128"/>
      <c r="B275" s="87" t="s">
        <v>3</v>
      </c>
      <c r="C275" s="88">
        <v>0.50800000000000001</v>
      </c>
      <c r="D275" s="89">
        <f t="shared" si="53"/>
        <v>0.49199999999999999</v>
      </c>
      <c r="E275" s="90">
        <v>1</v>
      </c>
    </row>
    <row r="278" spans="1:6" x14ac:dyDescent="0.2">
      <c r="A278" s="1">
        <v>2010</v>
      </c>
    </row>
    <row r="279" spans="1:6" ht="13.15" customHeight="1" x14ac:dyDescent="0.2">
      <c r="A279" s="381"/>
      <c r="B279" s="382"/>
      <c r="C279" s="537" t="s">
        <v>61</v>
      </c>
      <c r="D279" s="538"/>
      <c r="E279" s="538"/>
      <c r="F279" s="539"/>
    </row>
    <row r="280" spans="1:6" ht="13.15" customHeight="1" x14ac:dyDescent="0.2">
      <c r="A280" s="383"/>
      <c r="B280" s="47"/>
      <c r="C280" s="537" t="s">
        <v>31</v>
      </c>
      <c r="D280" s="538"/>
      <c r="E280" s="538"/>
      <c r="F280" s="539"/>
    </row>
    <row r="281" spans="1:6" ht="13.15" customHeight="1" x14ac:dyDescent="0.2">
      <c r="A281" s="384"/>
      <c r="B281" s="385"/>
      <c r="C281" s="386" t="s">
        <v>66</v>
      </c>
      <c r="D281" s="387" t="s">
        <v>1</v>
      </c>
      <c r="E281" s="387" t="s">
        <v>67</v>
      </c>
      <c r="F281" s="388" t="s">
        <v>2</v>
      </c>
    </row>
    <row r="282" spans="1:6" ht="13.15" customHeight="1" x14ac:dyDescent="0.2">
      <c r="A282" s="389" t="s">
        <v>32</v>
      </c>
      <c r="B282" s="390" t="s">
        <v>5</v>
      </c>
      <c r="C282" s="391">
        <f>D8</f>
        <v>9</v>
      </c>
      <c r="D282" s="392">
        <f>C282/$I$39</f>
        <v>1.2032085561497326E-2</v>
      </c>
      <c r="E282" s="391">
        <f t="shared" ref="E282:E311" si="55">I8-C282</f>
        <v>22</v>
      </c>
      <c r="F282" s="392">
        <f>E282/$I$39</f>
        <v>2.9411764705882353E-2</v>
      </c>
    </row>
    <row r="283" spans="1:6" ht="13.15" customHeight="1" x14ac:dyDescent="0.2">
      <c r="A283" s="302"/>
      <c r="B283" s="38" t="s">
        <v>6</v>
      </c>
      <c r="C283" s="37">
        <f t="shared" ref="C283:C311" si="56">D9</f>
        <v>25</v>
      </c>
      <c r="D283" s="75">
        <f t="shared" ref="D283:D311" si="57">C283/$I$39</f>
        <v>3.342245989304813E-2</v>
      </c>
      <c r="E283" s="37">
        <f t="shared" si="55"/>
        <v>10</v>
      </c>
      <c r="F283" s="75">
        <f t="shared" ref="F283:F311" si="58">E283/$I$39</f>
        <v>1.3368983957219251E-2</v>
      </c>
    </row>
    <row r="284" spans="1:6" ht="13.15" customHeight="1" x14ac:dyDescent="0.2">
      <c r="A284" s="302"/>
      <c r="B284" s="38" t="s">
        <v>39</v>
      </c>
      <c r="C284" s="37">
        <f t="shared" si="56"/>
        <v>2</v>
      </c>
      <c r="D284" s="75">
        <f t="shared" si="57"/>
        <v>2.6737967914438501E-3</v>
      </c>
      <c r="E284" s="37">
        <f t="shared" si="55"/>
        <v>3</v>
      </c>
      <c r="F284" s="75">
        <f t="shared" si="58"/>
        <v>4.0106951871657758E-3</v>
      </c>
    </row>
    <row r="285" spans="1:6" ht="13.15" customHeight="1" x14ac:dyDescent="0.2">
      <c r="A285" s="302"/>
      <c r="B285" s="38" t="s">
        <v>40</v>
      </c>
      <c r="C285" s="37">
        <f t="shared" si="56"/>
        <v>22</v>
      </c>
      <c r="D285" s="75">
        <f t="shared" si="57"/>
        <v>2.9411764705882353E-2</v>
      </c>
      <c r="E285" s="37">
        <f t="shared" si="55"/>
        <v>11</v>
      </c>
      <c r="F285" s="75">
        <f t="shared" si="58"/>
        <v>1.4705882352941176E-2</v>
      </c>
    </row>
    <row r="286" spans="1:6" ht="13.15" customHeight="1" x14ac:dyDescent="0.2">
      <c r="A286" s="302"/>
      <c r="B286" s="38" t="s">
        <v>16</v>
      </c>
      <c r="C286" s="37">
        <f t="shared" si="56"/>
        <v>10</v>
      </c>
      <c r="D286" s="75">
        <f t="shared" si="57"/>
        <v>1.3368983957219251E-2</v>
      </c>
      <c r="E286" s="37">
        <f t="shared" si="55"/>
        <v>2</v>
      </c>
      <c r="F286" s="75">
        <f t="shared" si="58"/>
        <v>2.6737967914438501E-3</v>
      </c>
    </row>
    <row r="287" spans="1:6" ht="13.15" customHeight="1" x14ac:dyDescent="0.2">
      <c r="A287" s="302"/>
      <c r="B287" s="38" t="s">
        <v>8</v>
      </c>
      <c r="C287" s="37">
        <f t="shared" si="56"/>
        <v>4</v>
      </c>
      <c r="D287" s="75">
        <f t="shared" si="57"/>
        <v>5.3475935828877002E-3</v>
      </c>
      <c r="E287" s="37">
        <f t="shared" si="55"/>
        <v>31</v>
      </c>
      <c r="F287" s="75">
        <f t="shared" si="58"/>
        <v>4.1443850267379678E-2</v>
      </c>
    </row>
    <row r="288" spans="1:6" ht="13.15" customHeight="1" x14ac:dyDescent="0.2">
      <c r="A288" s="302"/>
      <c r="B288" s="38" t="s">
        <v>10</v>
      </c>
      <c r="C288" s="37">
        <f t="shared" si="56"/>
        <v>1</v>
      </c>
      <c r="D288" s="75">
        <f t="shared" si="57"/>
        <v>1.3368983957219251E-3</v>
      </c>
      <c r="E288" s="37">
        <f t="shared" si="55"/>
        <v>4</v>
      </c>
      <c r="F288" s="75">
        <f t="shared" si="58"/>
        <v>5.3475935828877002E-3</v>
      </c>
    </row>
    <row r="289" spans="1:6" ht="13.15" customHeight="1" x14ac:dyDescent="0.2">
      <c r="A289" s="302"/>
      <c r="B289" s="38" t="s">
        <v>12</v>
      </c>
      <c r="C289" s="37">
        <f t="shared" si="56"/>
        <v>0</v>
      </c>
      <c r="D289" s="75">
        <f t="shared" si="57"/>
        <v>0</v>
      </c>
      <c r="E289" s="37">
        <f t="shared" si="55"/>
        <v>15</v>
      </c>
      <c r="F289" s="75">
        <f t="shared" si="58"/>
        <v>2.0053475935828877E-2</v>
      </c>
    </row>
    <row r="290" spans="1:6" ht="13.15" customHeight="1" x14ac:dyDescent="0.2">
      <c r="A290" s="302"/>
      <c r="B290" s="38" t="s">
        <v>13</v>
      </c>
      <c r="C290" s="37">
        <f t="shared" si="56"/>
        <v>2</v>
      </c>
      <c r="D290" s="75">
        <f t="shared" si="57"/>
        <v>2.6737967914438501E-3</v>
      </c>
      <c r="E290" s="37">
        <f t="shared" si="55"/>
        <v>34</v>
      </c>
      <c r="F290" s="75">
        <f t="shared" si="58"/>
        <v>4.5454545454545456E-2</v>
      </c>
    </row>
    <row r="291" spans="1:6" ht="13.15" customHeight="1" x14ac:dyDescent="0.2">
      <c r="A291" s="302"/>
      <c r="B291" s="38" t="s">
        <v>14</v>
      </c>
      <c r="C291" s="37">
        <f t="shared" si="56"/>
        <v>13</v>
      </c>
      <c r="D291" s="75">
        <f t="shared" si="57"/>
        <v>1.7379679144385027E-2</v>
      </c>
      <c r="E291" s="37">
        <f t="shared" si="55"/>
        <v>2</v>
      </c>
      <c r="F291" s="75">
        <f t="shared" si="58"/>
        <v>2.6737967914438501E-3</v>
      </c>
    </row>
    <row r="292" spans="1:6" ht="13.15" customHeight="1" x14ac:dyDescent="0.2">
      <c r="A292" s="302"/>
      <c r="B292" s="38" t="s">
        <v>41</v>
      </c>
      <c r="C292" s="37">
        <f t="shared" si="56"/>
        <v>0</v>
      </c>
      <c r="D292" s="75">
        <f t="shared" si="57"/>
        <v>0</v>
      </c>
      <c r="E292" s="37">
        <f t="shared" si="55"/>
        <v>0</v>
      </c>
      <c r="F292" s="75">
        <f t="shared" si="58"/>
        <v>0</v>
      </c>
    </row>
    <row r="293" spans="1:6" ht="13.15" customHeight="1" x14ac:dyDescent="0.2">
      <c r="A293" s="302"/>
      <c r="B293" s="38" t="s">
        <v>9</v>
      </c>
      <c r="C293" s="37">
        <f t="shared" si="56"/>
        <v>50</v>
      </c>
      <c r="D293" s="75">
        <f t="shared" si="57"/>
        <v>6.684491978609626E-2</v>
      </c>
      <c r="E293" s="37">
        <f t="shared" si="55"/>
        <v>46</v>
      </c>
      <c r="F293" s="75">
        <f t="shared" si="58"/>
        <v>6.1497326203208559E-2</v>
      </c>
    </row>
    <row r="294" spans="1:6" ht="13.15" customHeight="1" x14ac:dyDescent="0.2">
      <c r="A294" s="302"/>
      <c r="B294" s="38" t="s">
        <v>15</v>
      </c>
      <c r="C294" s="37">
        <f t="shared" si="56"/>
        <v>9</v>
      </c>
      <c r="D294" s="75">
        <f t="shared" si="57"/>
        <v>1.2032085561497326E-2</v>
      </c>
      <c r="E294" s="37">
        <f t="shared" si="55"/>
        <v>1</v>
      </c>
      <c r="F294" s="75">
        <f t="shared" si="58"/>
        <v>1.3368983957219251E-3</v>
      </c>
    </row>
    <row r="295" spans="1:6" ht="13.15" customHeight="1" x14ac:dyDescent="0.2">
      <c r="A295" s="302"/>
      <c r="B295" s="38" t="s">
        <v>17</v>
      </c>
      <c r="C295" s="37">
        <f t="shared" si="56"/>
        <v>14</v>
      </c>
      <c r="D295" s="75">
        <f t="shared" si="57"/>
        <v>1.871657754010695E-2</v>
      </c>
      <c r="E295" s="37">
        <f t="shared" si="55"/>
        <v>19</v>
      </c>
      <c r="F295" s="75">
        <f t="shared" si="58"/>
        <v>2.5401069518716578E-2</v>
      </c>
    </row>
    <row r="296" spans="1:6" ht="13.15" customHeight="1" x14ac:dyDescent="0.2">
      <c r="A296" s="302"/>
      <c r="B296" s="38" t="s">
        <v>18</v>
      </c>
      <c r="C296" s="37">
        <f t="shared" si="56"/>
        <v>7</v>
      </c>
      <c r="D296" s="75">
        <f t="shared" si="57"/>
        <v>9.3582887700534752E-3</v>
      </c>
      <c r="E296" s="37">
        <f t="shared" si="55"/>
        <v>3</v>
      </c>
      <c r="F296" s="75">
        <f t="shared" si="58"/>
        <v>4.0106951871657758E-3</v>
      </c>
    </row>
    <row r="297" spans="1:6" ht="13.15" customHeight="1" x14ac:dyDescent="0.2">
      <c r="A297" s="302"/>
      <c r="B297" s="38" t="s">
        <v>19</v>
      </c>
      <c r="C297" s="37">
        <f t="shared" si="56"/>
        <v>77</v>
      </c>
      <c r="D297" s="75">
        <f t="shared" si="57"/>
        <v>0.10294117647058823</v>
      </c>
      <c r="E297" s="37">
        <f t="shared" si="55"/>
        <v>34</v>
      </c>
      <c r="F297" s="75">
        <f t="shared" si="58"/>
        <v>4.5454545454545456E-2</v>
      </c>
    </row>
    <row r="298" spans="1:6" ht="13.15" customHeight="1" x14ac:dyDescent="0.2">
      <c r="A298" s="302"/>
      <c r="B298" s="38" t="s">
        <v>42</v>
      </c>
      <c r="C298" s="37">
        <f t="shared" si="56"/>
        <v>16</v>
      </c>
      <c r="D298" s="75">
        <f t="shared" si="57"/>
        <v>2.1390374331550801E-2</v>
      </c>
      <c r="E298" s="37">
        <f t="shared" si="55"/>
        <v>7</v>
      </c>
      <c r="F298" s="75">
        <f t="shared" si="58"/>
        <v>9.3582887700534752E-3</v>
      </c>
    </row>
    <row r="299" spans="1:6" ht="13.15" customHeight="1" x14ac:dyDescent="0.2">
      <c r="A299" s="302"/>
      <c r="B299" s="38" t="s">
        <v>20</v>
      </c>
      <c r="C299" s="37">
        <f t="shared" si="56"/>
        <v>0</v>
      </c>
      <c r="D299" s="75">
        <f t="shared" si="57"/>
        <v>0</v>
      </c>
      <c r="E299" s="37">
        <f t="shared" si="55"/>
        <v>3</v>
      </c>
      <c r="F299" s="75">
        <f t="shared" si="58"/>
        <v>4.0106951871657758E-3</v>
      </c>
    </row>
    <row r="300" spans="1:6" ht="13.15" customHeight="1" x14ac:dyDescent="0.2">
      <c r="A300" s="302"/>
      <c r="B300" s="38" t="s">
        <v>26</v>
      </c>
      <c r="C300" s="37">
        <f t="shared" si="56"/>
        <v>1</v>
      </c>
      <c r="D300" s="75">
        <f t="shared" si="57"/>
        <v>1.3368983957219251E-3</v>
      </c>
      <c r="E300" s="37">
        <f t="shared" si="55"/>
        <v>4</v>
      </c>
      <c r="F300" s="75">
        <f t="shared" si="58"/>
        <v>5.3475935828877002E-3</v>
      </c>
    </row>
    <row r="301" spans="1:6" ht="13.15" customHeight="1" x14ac:dyDescent="0.2">
      <c r="A301" s="302"/>
      <c r="B301" s="38" t="s">
        <v>21</v>
      </c>
      <c r="C301" s="37">
        <f t="shared" si="56"/>
        <v>5</v>
      </c>
      <c r="D301" s="75">
        <f t="shared" si="57"/>
        <v>6.6844919786096255E-3</v>
      </c>
      <c r="E301" s="37">
        <f t="shared" si="55"/>
        <v>2</v>
      </c>
      <c r="F301" s="75">
        <f t="shared" si="58"/>
        <v>2.6737967914438501E-3</v>
      </c>
    </row>
    <row r="302" spans="1:6" ht="13.15" customHeight="1" x14ac:dyDescent="0.2">
      <c r="A302" s="302"/>
      <c r="B302" s="38" t="s">
        <v>22</v>
      </c>
      <c r="C302" s="37">
        <f t="shared" si="56"/>
        <v>1</v>
      </c>
      <c r="D302" s="75">
        <f t="shared" si="57"/>
        <v>1.3368983957219251E-3</v>
      </c>
      <c r="E302" s="37">
        <f t="shared" si="55"/>
        <v>8</v>
      </c>
      <c r="F302" s="75">
        <f t="shared" si="58"/>
        <v>1.06951871657754E-2</v>
      </c>
    </row>
    <row r="303" spans="1:6" ht="13.15" customHeight="1" x14ac:dyDescent="0.2">
      <c r="A303" s="302"/>
      <c r="B303" s="38" t="s">
        <v>23</v>
      </c>
      <c r="C303" s="37">
        <f t="shared" si="56"/>
        <v>30</v>
      </c>
      <c r="D303" s="75">
        <f t="shared" si="57"/>
        <v>4.0106951871657755E-2</v>
      </c>
      <c r="E303" s="37">
        <f t="shared" si="55"/>
        <v>9</v>
      </c>
      <c r="F303" s="75">
        <f t="shared" si="58"/>
        <v>1.2032085561497326E-2</v>
      </c>
    </row>
    <row r="304" spans="1:6" ht="13.15" customHeight="1" x14ac:dyDescent="0.2">
      <c r="A304" s="302"/>
      <c r="B304" s="38" t="s">
        <v>43</v>
      </c>
      <c r="C304" s="37">
        <f t="shared" si="56"/>
        <v>17</v>
      </c>
      <c r="D304" s="75">
        <f t="shared" si="57"/>
        <v>2.2727272727272728E-2</v>
      </c>
      <c r="E304" s="37">
        <f t="shared" si="55"/>
        <v>4</v>
      </c>
      <c r="F304" s="75">
        <f t="shared" si="58"/>
        <v>5.3475935828877002E-3</v>
      </c>
    </row>
    <row r="305" spans="1:6" ht="13.15" customHeight="1" x14ac:dyDescent="0.2">
      <c r="A305" s="302"/>
      <c r="B305" s="38" t="s">
        <v>44</v>
      </c>
      <c r="C305" s="37">
        <f t="shared" si="56"/>
        <v>7</v>
      </c>
      <c r="D305" s="75">
        <f t="shared" si="57"/>
        <v>9.3582887700534752E-3</v>
      </c>
      <c r="E305" s="37">
        <f t="shared" si="55"/>
        <v>3</v>
      </c>
      <c r="F305" s="75">
        <f t="shared" si="58"/>
        <v>4.0106951871657758E-3</v>
      </c>
    </row>
    <row r="306" spans="1:6" ht="13.15" customHeight="1" x14ac:dyDescent="0.2">
      <c r="A306" s="302"/>
      <c r="B306" s="38" t="s">
        <v>38</v>
      </c>
      <c r="C306" s="37">
        <f t="shared" si="56"/>
        <v>7</v>
      </c>
      <c r="D306" s="75">
        <f t="shared" si="57"/>
        <v>9.3582887700534752E-3</v>
      </c>
      <c r="E306" s="37">
        <f t="shared" si="55"/>
        <v>38</v>
      </c>
      <c r="F306" s="75">
        <f t="shared" si="58"/>
        <v>5.0802139037433157E-2</v>
      </c>
    </row>
    <row r="307" spans="1:6" ht="13.15" customHeight="1" x14ac:dyDescent="0.2">
      <c r="A307" s="302"/>
      <c r="B307" s="38" t="s">
        <v>25</v>
      </c>
      <c r="C307" s="37">
        <f t="shared" si="56"/>
        <v>1</v>
      </c>
      <c r="D307" s="75">
        <f t="shared" si="57"/>
        <v>1.3368983957219251E-3</v>
      </c>
      <c r="E307" s="37">
        <f t="shared" si="55"/>
        <v>5</v>
      </c>
      <c r="F307" s="75">
        <f t="shared" si="58"/>
        <v>6.6844919786096255E-3</v>
      </c>
    </row>
    <row r="308" spans="1:6" ht="13.15" customHeight="1" x14ac:dyDescent="0.2">
      <c r="A308" s="302"/>
      <c r="B308" s="38" t="s">
        <v>11</v>
      </c>
      <c r="C308" s="37">
        <f t="shared" si="56"/>
        <v>38</v>
      </c>
      <c r="D308" s="75">
        <f t="shared" si="57"/>
        <v>5.0802139037433157E-2</v>
      </c>
      <c r="E308" s="37">
        <f t="shared" si="55"/>
        <v>19</v>
      </c>
      <c r="F308" s="75">
        <f t="shared" si="58"/>
        <v>2.5401069518716578E-2</v>
      </c>
    </row>
    <row r="309" spans="1:6" ht="13.15" customHeight="1" x14ac:dyDescent="0.2">
      <c r="A309" s="302"/>
      <c r="B309" s="38" t="s">
        <v>37</v>
      </c>
      <c r="C309" s="37">
        <f t="shared" si="56"/>
        <v>4</v>
      </c>
      <c r="D309" s="75">
        <f t="shared" si="57"/>
        <v>5.3475935828877002E-3</v>
      </c>
      <c r="E309" s="37">
        <f t="shared" si="55"/>
        <v>6</v>
      </c>
      <c r="F309" s="75">
        <f t="shared" si="58"/>
        <v>8.0213903743315516E-3</v>
      </c>
    </row>
    <row r="310" spans="1:6" ht="13.15" customHeight="1" x14ac:dyDescent="0.2">
      <c r="A310" s="302"/>
      <c r="B310" s="38" t="s">
        <v>7</v>
      </c>
      <c r="C310" s="37">
        <f t="shared" si="56"/>
        <v>9</v>
      </c>
      <c r="D310" s="75">
        <f t="shared" si="57"/>
        <v>1.2032085561497326E-2</v>
      </c>
      <c r="E310" s="37">
        <f t="shared" si="55"/>
        <v>8</v>
      </c>
      <c r="F310" s="75">
        <f t="shared" si="58"/>
        <v>1.06951871657754E-2</v>
      </c>
    </row>
    <row r="311" spans="1:6" ht="13.15" customHeight="1" x14ac:dyDescent="0.2">
      <c r="A311" s="302"/>
      <c r="B311" s="38" t="s">
        <v>85</v>
      </c>
      <c r="C311" s="37">
        <f t="shared" si="56"/>
        <v>9</v>
      </c>
      <c r="D311" s="75">
        <f t="shared" si="57"/>
        <v>1.2032085561497326E-2</v>
      </c>
      <c r="E311" s="37">
        <f t="shared" si="55"/>
        <v>5</v>
      </c>
      <c r="F311" s="75">
        <f t="shared" si="58"/>
        <v>6.6844919786096255E-3</v>
      </c>
    </row>
    <row r="312" spans="1:6" ht="13.15" customHeight="1" x14ac:dyDescent="0.2">
      <c r="A312" s="303"/>
      <c r="B312" s="76"/>
      <c r="C312" s="37"/>
      <c r="D312" s="75"/>
      <c r="E312" s="37"/>
      <c r="F312" s="75"/>
    </row>
    <row r="313" spans="1:6" ht="13.15" customHeight="1" x14ac:dyDescent="0.2">
      <c r="A313" s="304"/>
      <c r="B313" s="77" t="s">
        <v>3</v>
      </c>
      <c r="C313" s="37">
        <f>D39</f>
        <v>390</v>
      </c>
      <c r="D313" s="75">
        <f>C313/$I$39</f>
        <v>0.52139037433155078</v>
      </c>
      <c r="E313" s="37">
        <f>I39-C313</f>
        <v>358</v>
      </c>
      <c r="F313" s="75">
        <f>E313/$I$39</f>
        <v>0.47860962566844922</v>
      </c>
    </row>
    <row r="316" spans="1:6" ht="12.75" thickBot="1" x14ac:dyDescent="0.25">
      <c r="A316" s="1">
        <v>2005</v>
      </c>
    </row>
    <row r="317" spans="1:6" ht="14.25" customHeight="1" thickBot="1" x14ac:dyDescent="0.3">
      <c r="A317" s="73"/>
      <c r="B317" s="73"/>
      <c r="C317" s="534" t="s">
        <v>61</v>
      </c>
      <c r="D317" s="534"/>
      <c r="E317" s="535"/>
    </row>
    <row r="318" spans="1:6" ht="14.25" thickBot="1" x14ac:dyDescent="0.3">
      <c r="A318" s="74"/>
      <c r="B318" s="74"/>
      <c r="C318" s="534" t="s">
        <v>31</v>
      </c>
      <c r="D318" s="534"/>
      <c r="E318" s="534"/>
    </row>
    <row r="319" spans="1:6" ht="14.25" thickBot="1" x14ac:dyDescent="0.3">
      <c r="A319" s="74"/>
      <c r="B319" s="74"/>
      <c r="C319" s="78" t="s">
        <v>1</v>
      </c>
      <c r="D319" s="79" t="s">
        <v>68</v>
      </c>
      <c r="E319" s="80" t="s">
        <v>3</v>
      </c>
    </row>
    <row r="320" spans="1:6" ht="13.5" x14ac:dyDescent="0.2">
      <c r="A320" s="126" t="s">
        <v>32</v>
      </c>
      <c r="B320" s="129" t="s">
        <v>5</v>
      </c>
      <c r="C320" s="81">
        <v>1.4E-2</v>
      </c>
      <c r="D320" s="82">
        <f>E320-C320</f>
        <v>2.7000000000000003E-2</v>
      </c>
      <c r="E320" s="83">
        <v>4.1000000000000002E-2</v>
      </c>
    </row>
    <row r="321" spans="1:5" ht="13.5" x14ac:dyDescent="0.2">
      <c r="A321" s="127"/>
      <c r="B321" s="59" t="s">
        <v>6</v>
      </c>
      <c r="C321" s="84">
        <v>2.1000000000000001E-2</v>
      </c>
      <c r="D321" s="85">
        <f t="shared" ref="D321:D344" si="59">E321-C321</f>
        <v>4.0000000000000001E-3</v>
      </c>
      <c r="E321" s="86">
        <v>2.5000000000000001E-2</v>
      </c>
    </row>
    <row r="322" spans="1:5" ht="13.5" x14ac:dyDescent="0.2">
      <c r="A322" s="127"/>
      <c r="B322" s="59" t="s">
        <v>16</v>
      </c>
      <c r="C322" s="84">
        <v>1.0999999999999999E-2</v>
      </c>
      <c r="D322" s="85">
        <f t="shared" si="59"/>
        <v>3.0000000000000009E-3</v>
      </c>
      <c r="E322" s="86">
        <v>1.4E-2</v>
      </c>
    </row>
    <row r="323" spans="1:5" ht="13.5" x14ac:dyDescent="0.2">
      <c r="A323" s="127"/>
      <c r="B323" s="59" t="s">
        <v>8</v>
      </c>
      <c r="C323" s="84">
        <v>1.9E-2</v>
      </c>
      <c r="D323" s="85">
        <f t="shared" si="59"/>
        <v>5.8999999999999997E-2</v>
      </c>
      <c r="E323" s="86">
        <v>7.8E-2</v>
      </c>
    </row>
    <row r="324" spans="1:5" ht="13.5" x14ac:dyDescent="0.2">
      <c r="A324" s="127"/>
      <c r="B324" s="59" t="s">
        <v>10</v>
      </c>
      <c r="C324" s="84">
        <v>5.0000000000000001E-3</v>
      </c>
      <c r="D324" s="85">
        <f t="shared" si="59"/>
        <v>7.0000000000000001E-3</v>
      </c>
      <c r="E324" s="86">
        <v>1.2E-2</v>
      </c>
    </row>
    <row r="325" spans="1:5" ht="13.5" x14ac:dyDescent="0.2">
      <c r="A325" s="127"/>
      <c r="B325" s="59" t="s">
        <v>12</v>
      </c>
      <c r="C325" s="84">
        <v>4.0000000000000001E-3</v>
      </c>
      <c r="D325" s="85">
        <f t="shared" si="59"/>
        <v>2.3E-2</v>
      </c>
      <c r="E325" s="86">
        <v>2.7E-2</v>
      </c>
    </row>
    <row r="326" spans="1:5" ht="13.5" x14ac:dyDescent="0.2">
      <c r="A326" s="127"/>
      <c r="B326" s="59" t="s">
        <v>13</v>
      </c>
      <c r="C326" s="84">
        <v>1.2E-2</v>
      </c>
      <c r="D326" s="85">
        <f t="shared" si="59"/>
        <v>1.7999999999999999E-2</v>
      </c>
      <c r="E326" s="86">
        <v>0.03</v>
      </c>
    </row>
    <row r="327" spans="1:5" ht="13.5" x14ac:dyDescent="0.2">
      <c r="A327" s="127"/>
      <c r="B327" s="59" t="s">
        <v>14</v>
      </c>
      <c r="C327" s="84">
        <v>3.5000000000000003E-2</v>
      </c>
      <c r="D327" s="85">
        <f t="shared" si="59"/>
        <v>6.9999999999999993E-3</v>
      </c>
      <c r="E327" s="86">
        <v>4.2000000000000003E-2</v>
      </c>
    </row>
    <row r="328" spans="1:5" ht="13.5" x14ac:dyDescent="0.2">
      <c r="A328" s="127"/>
      <c r="B328" s="59" t="s">
        <v>9</v>
      </c>
      <c r="C328" s="84">
        <v>8.5000000000000006E-2</v>
      </c>
      <c r="D328" s="85">
        <f t="shared" si="59"/>
        <v>8.7999999999999981E-2</v>
      </c>
      <c r="E328" s="86">
        <v>0.17299999999999999</v>
      </c>
    </row>
    <row r="329" spans="1:5" ht="13.5" x14ac:dyDescent="0.2">
      <c r="A329" s="127"/>
      <c r="B329" s="59" t="s">
        <v>15</v>
      </c>
      <c r="C329" s="84">
        <v>5.0000000000000001E-3</v>
      </c>
      <c r="D329" s="85">
        <f>E329-C329</f>
        <v>3.9999999999999992E-3</v>
      </c>
      <c r="E329" s="86">
        <v>8.9999999999999993E-3</v>
      </c>
    </row>
    <row r="330" spans="1:5" ht="13.5" x14ac:dyDescent="0.2">
      <c r="A330" s="127"/>
      <c r="B330" s="59" t="s">
        <v>17</v>
      </c>
      <c r="C330" s="84">
        <v>1.4E-2</v>
      </c>
      <c r="D330" s="85">
        <f>E330-C330</f>
        <v>3.4000000000000002E-2</v>
      </c>
      <c r="E330" s="86">
        <v>4.8000000000000001E-2</v>
      </c>
    </row>
    <row r="331" spans="1:5" ht="13.5" x14ac:dyDescent="0.2">
      <c r="A331" s="127"/>
      <c r="B331" s="59" t="s">
        <v>18</v>
      </c>
      <c r="C331" s="84">
        <v>1.7999999999999999E-2</v>
      </c>
      <c r="D331" s="85">
        <f>E331-C331</f>
        <v>1.0000000000000009E-3</v>
      </c>
      <c r="E331" s="86">
        <v>1.9E-2</v>
      </c>
    </row>
    <row r="332" spans="1:5" ht="13.5" x14ac:dyDescent="0.2">
      <c r="A332" s="127"/>
      <c r="B332" s="59" t="s">
        <v>19</v>
      </c>
      <c r="C332" s="84"/>
      <c r="D332" s="85"/>
      <c r="E332" s="86"/>
    </row>
    <row r="333" spans="1:5" ht="13.5" x14ac:dyDescent="0.2">
      <c r="A333" s="127"/>
      <c r="B333" s="59" t="s">
        <v>20</v>
      </c>
      <c r="C333" s="84">
        <v>1.0999999999999999E-2</v>
      </c>
      <c r="D333" s="85">
        <f t="shared" ref="D333:D341" si="60">E333-C333</f>
        <v>1.0000000000000002E-2</v>
      </c>
      <c r="E333" s="86">
        <v>2.1000000000000001E-2</v>
      </c>
    </row>
    <row r="334" spans="1:5" ht="13.5" x14ac:dyDescent="0.2">
      <c r="A334" s="127"/>
      <c r="B334" s="59" t="s">
        <v>26</v>
      </c>
      <c r="C334" s="84">
        <v>2E-3</v>
      </c>
      <c r="D334" s="85">
        <f t="shared" si="60"/>
        <v>2E-3</v>
      </c>
      <c r="E334" s="86">
        <v>4.0000000000000001E-3</v>
      </c>
    </row>
    <row r="335" spans="1:5" ht="13.5" x14ac:dyDescent="0.2">
      <c r="A335" s="127"/>
      <c r="B335" s="59" t="s">
        <v>21</v>
      </c>
      <c r="C335" s="84">
        <v>3.6999999999999998E-2</v>
      </c>
      <c r="D335" s="85">
        <f t="shared" si="60"/>
        <v>6.9999999999999993E-3</v>
      </c>
      <c r="E335" s="86">
        <v>4.3999999999999997E-2</v>
      </c>
    </row>
    <row r="336" spans="1:5" ht="13.5" x14ac:dyDescent="0.2">
      <c r="A336" s="127"/>
      <c r="B336" s="59" t="s">
        <v>22</v>
      </c>
      <c r="C336" s="84">
        <v>0</v>
      </c>
      <c r="D336" s="85">
        <f t="shared" si="60"/>
        <v>5.0000000000000001E-3</v>
      </c>
      <c r="E336" s="86">
        <v>5.0000000000000001E-3</v>
      </c>
    </row>
    <row r="337" spans="1:6" ht="13.5" x14ac:dyDescent="0.2">
      <c r="A337" s="127"/>
      <c r="B337" s="59" t="s">
        <v>23</v>
      </c>
      <c r="C337" s="84">
        <v>6.2E-2</v>
      </c>
      <c r="D337" s="85">
        <f t="shared" si="60"/>
        <v>3.0000000000000027E-3</v>
      </c>
      <c r="E337" s="86">
        <v>6.5000000000000002E-2</v>
      </c>
    </row>
    <row r="338" spans="1:6" ht="13.5" x14ac:dyDescent="0.2">
      <c r="A338" s="127"/>
      <c r="B338" s="59" t="s">
        <v>24</v>
      </c>
      <c r="C338" s="84">
        <v>1.6E-2</v>
      </c>
      <c r="D338" s="85">
        <f t="shared" si="60"/>
        <v>5.1000000000000004E-2</v>
      </c>
      <c r="E338" s="86">
        <v>6.7000000000000004E-2</v>
      </c>
    </row>
    <row r="339" spans="1:6" ht="13.5" x14ac:dyDescent="0.2">
      <c r="A339" s="127"/>
      <c r="B339" s="59" t="s">
        <v>25</v>
      </c>
      <c r="C339" s="84">
        <v>7.0000000000000001E-3</v>
      </c>
      <c r="D339" s="85">
        <f t="shared" si="60"/>
        <v>1.0999999999999999E-2</v>
      </c>
      <c r="E339" s="86">
        <v>1.7999999999999999E-2</v>
      </c>
    </row>
    <row r="340" spans="1:6" ht="13.5" x14ac:dyDescent="0.2">
      <c r="A340" s="127"/>
      <c r="B340" s="59" t="s">
        <v>11</v>
      </c>
      <c r="C340" s="84">
        <v>9.1999999999999998E-2</v>
      </c>
      <c r="D340" s="85">
        <f t="shared" si="60"/>
        <v>1.6E-2</v>
      </c>
      <c r="E340" s="86">
        <v>0.108</v>
      </c>
    </row>
    <row r="341" spans="1:6" ht="13.5" x14ac:dyDescent="0.2">
      <c r="A341" s="127"/>
      <c r="B341" s="59" t="s">
        <v>7</v>
      </c>
      <c r="C341" s="84">
        <v>3.4000000000000002E-2</v>
      </c>
      <c r="D341" s="85">
        <f t="shared" si="60"/>
        <v>1.3999999999999999E-2</v>
      </c>
      <c r="E341" s="86">
        <v>4.8000000000000001E-2</v>
      </c>
    </row>
    <row r="342" spans="1:6" ht="13.5" x14ac:dyDescent="0.2">
      <c r="A342" s="127"/>
      <c r="B342" s="59" t="s">
        <v>85</v>
      </c>
      <c r="C342" s="84">
        <v>1.2E-2</v>
      </c>
      <c r="D342" s="85">
        <f t="shared" si="59"/>
        <v>2E-3</v>
      </c>
      <c r="E342" s="86">
        <v>1.4E-2</v>
      </c>
    </row>
    <row r="343" spans="1:6" ht="13.5" x14ac:dyDescent="0.2">
      <c r="A343" s="127"/>
      <c r="B343" s="261"/>
      <c r="C343" s="299"/>
      <c r="D343" s="300"/>
      <c r="E343" s="301"/>
    </row>
    <row r="344" spans="1:6" ht="14.25" thickBot="1" x14ac:dyDescent="0.25">
      <c r="A344" s="128"/>
      <c r="B344" s="87" t="s">
        <v>3</v>
      </c>
      <c r="C344" s="88">
        <v>0.58599999999999997</v>
      </c>
      <c r="D344" s="89">
        <f t="shared" si="59"/>
        <v>0.41400000000000003</v>
      </c>
      <c r="E344" s="90">
        <v>1</v>
      </c>
    </row>
    <row r="347" spans="1:6" x14ac:dyDescent="0.2">
      <c r="A347" s="1">
        <v>2010</v>
      </c>
    </row>
    <row r="348" spans="1:6" ht="13.15" customHeight="1" x14ac:dyDescent="0.2">
      <c r="A348" s="381"/>
      <c r="B348" s="382"/>
      <c r="C348" s="537" t="s">
        <v>62</v>
      </c>
      <c r="D348" s="538"/>
      <c r="E348" s="538"/>
      <c r="F348" s="539"/>
    </row>
    <row r="349" spans="1:6" ht="13.15" customHeight="1" x14ac:dyDescent="0.2">
      <c r="A349" s="383"/>
      <c r="B349" s="47"/>
      <c r="C349" s="537" t="s">
        <v>31</v>
      </c>
      <c r="D349" s="538"/>
      <c r="E349" s="538"/>
      <c r="F349" s="539"/>
    </row>
    <row r="350" spans="1:6" ht="13.15" customHeight="1" x14ac:dyDescent="0.2">
      <c r="A350" s="384"/>
      <c r="B350" s="385"/>
      <c r="C350" s="386" t="s">
        <v>66</v>
      </c>
      <c r="D350" s="387" t="s">
        <v>1</v>
      </c>
      <c r="E350" s="387" t="s">
        <v>67</v>
      </c>
      <c r="F350" s="388" t="s">
        <v>2</v>
      </c>
    </row>
    <row r="351" spans="1:6" ht="13.15" customHeight="1" x14ac:dyDescent="0.2">
      <c r="A351" s="389" t="s">
        <v>32</v>
      </c>
      <c r="B351" s="390" t="s">
        <v>5</v>
      </c>
      <c r="C351" s="391">
        <f>E8</f>
        <v>9</v>
      </c>
      <c r="D351" s="392">
        <f>C351/$I$39</f>
        <v>1.2032085561497326E-2</v>
      </c>
      <c r="E351" s="391">
        <f t="shared" ref="E351:E380" si="61">I8-C351</f>
        <v>22</v>
      </c>
      <c r="F351" s="392">
        <f>E351/$I$39</f>
        <v>2.9411764705882353E-2</v>
      </c>
    </row>
    <row r="352" spans="1:6" ht="13.15" customHeight="1" x14ac:dyDescent="0.2">
      <c r="A352" s="302"/>
      <c r="B352" s="38" t="s">
        <v>6</v>
      </c>
      <c r="C352" s="37">
        <f t="shared" ref="C352:C380" si="62">E9</f>
        <v>21</v>
      </c>
      <c r="D352" s="75">
        <f t="shared" ref="D352:D380" si="63">C352/$I$39</f>
        <v>2.8074866310160429E-2</v>
      </c>
      <c r="E352" s="37">
        <f t="shared" si="61"/>
        <v>14</v>
      </c>
      <c r="F352" s="75">
        <f t="shared" ref="F352:F380" si="64">E352/$I$39</f>
        <v>1.871657754010695E-2</v>
      </c>
    </row>
    <row r="353" spans="1:6" ht="13.15" customHeight="1" x14ac:dyDescent="0.2">
      <c r="A353" s="302"/>
      <c r="B353" s="38" t="s">
        <v>39</v>
      </c>
      <c r="C353" s="37">
        <f t="shared" si="62"/>
        <v>3</v>
      </c>
      <c r="D353" s="75">
        <f t="shared" si="63"/>
        <v>4.0106951871657758E-3</v>
      </c>
      <c r="E353" s="37">
        <f t="shared" si="61"/>
        <v>2</v>
      </c>
      <c r="F353" s="75">
        <f t="shared" si="64"/>
        <v>2.6737967914438501E-3</v>
      </c>
    </row>
    <row r="354" spans="1:6" ht="13.15" customHeight="1" x14ac:dyDescent="0.2">
      <c r="A354" s="302"/>
      <c r="B354" s="38" t="s">
        <v>40</v>
      </c>
      <c r="C354" s="37">
        <f t="shared" si="62"/>
        <v>12</v>
      </c>
      <c r="D354" s="75">
        <f t="shared" si="63"/>
        <v>1.6042780748663103E-2</v>
      </c>
      <c r="E354" s="37">
        <f t="shared" si="61"/>
        <v>21</v>
      </c>
      <c r="F354" s="75">
        <f t="shared" si="64"/>
        <v>2.8074866310160429E-2</v>
      </c>
    </row>
    <row r="355" spans="1:6" ht="13.15" customHeight="1" x14ac:dyDescent="0.2">
      <c r="A355" s="302"/>
      <c r="B355" s="38" t="s">
        <v>16</v>
      </c>
      <c r="C355" s="37">
        <f t="shared" si="62"/>
        <v>9</v>
      </c>
      <c r="D355" s="75">
        <f t="shared" si="63"/>
        <v>1.2032085561497326E-2</v>
      </c>
      <c r="E355" s="37">
        <f t="shared" si="61"/>
        <v>3</v>
      </c>
      <c r="F355" s="75">
        <f t="shared" si="64"/>
        <v>4.0106951871657758E-3</v>
      </c>
    </row>
    <row r="356" spans="1:6" ht="13.15" customHeight="1" x14ac:dyDescent="0.2">
      <c r="A356" s="302"/>
      <c r="B356" s="38" t="s">
        <v>8</v>
      </c>
      <c r="C356" s="37">
        <f t="shared" si="62"/>
        <v>8</v>
      </c>
      <c r="D356" s="75">
        <f t="shared" si="63"/>
        <v>1.06951871657754E-2</v>
      </c>
      <c r="E356" s="37">
        <f t="shared" si="61"/>
        <v>27</v>
      </c>
      <c r="F356" s="75">
        <f t="shared" si="64"/>
        <v>3.6096256684491977E-2</v>
      </c>
    </row>
    <row r="357" spans="1:6" ht="13.15" customHeight="1" x14ac:dyDescent="0.2">
      <c r="A357" s="302"/>
      <c r="B357" s="38" t="s">
        <v>10</v>
      </c>
      <c r="C357" s="37">
        <f t="shared" si="62"/>
        <v>1</v>
      </c>
      <c r="D357" s="75">
        <f t="shared" si="63"/>
        <v>1.3368983957219251E-3</v>
      </c>
      <c r="E357" s="37">
        <f t="shared" si="61"/>
        <v>4</v>
      </c>
      <c r="F357" s="75">
        <f t="shared" si="64"/>
        <v>5.3475935828877002E-3</v>
      </c>
    </row>
    <row r="358" spans="1:6" ht="13.15" customHeight="1" x14ac:dyDescent="0.2">
      <c r="A358" s="302"/>
      <c r="B358" s="38" t="s">
        <v>12</v>
      </c>
      <c r="C358" s="37">
        <f t="shared" si="62"/>
        <v>14</v>
      </c>
      <c r="D358" s="75">
        <f t="shared" si="63"/>
        <v>1.871657754010695E-2</v>
      </c>
      <c r="E358" s="37">
        <f t="shared" si="61"/>
        <v>1</v>
      </c>
      <c r="F358" s="75">
        <f t="shared" si="64"/>
        <v>1.3368983957219251E-3</v>
      </c>
    </row>
    <row r="359" spans="1:6" ht="13.15" customHeight="1" x14ac:dyDescent="0.2">
      <c r="A359" s="302"/>
      <c r="B359" s="38" t="s">
        <v>13</v>
      </c>
      <c r="C359" s="37">
        <f t="shared" si="62"/>
        <v>10</v>
      </c>
      <c r="D359" s="75">
        <f t="shared" si="63"/>
        <v>1.3368983957219251E-2</v>
      </c>
      <c r="E359" s="37">
        <f t="shared" si="61"/>
        <v>26</v>
      </c>
      <c r="F359" s="75">
        <f t="shared" si="64"/>
        <v>3.4759358288770054E-2</v>
      </c>
    </row>
    <row r="360" spans="1:6" ht="13.15" customHeight="1" x14ac:dyDescent="0.2">
      <c r="A360" s="302"/>
      <c r="B360" s="38" t="s">
        <v>14</v>
      </c>
      <c r="C360" s="37">
        <f t="shared" si="62"/>
        <v>14</v>
      </c>
      <c r="D360" s="75">
        <f t="shared" si="63"/>
        <v>1.871657754010695E-2</v>
      </c>
      <c r="E360" s="37">
        <f t="shared" si="61"/>
        <v>1</v>
      </c>
      <c r="F360" s="75">
        <f t="shared" si="64"/>
        <v>1.3368983957219251E-3</v>
      </c>
    </row>
    <row r="361" spans="1:6" ht="13.15" customHeight="1" x14ac:dyDescent="0.2">
      <c r="A361" s="302"/>
      <c r="B361" s="38" t="s">
        <v>41</v>
      </c>
      <c r="C361" s="37">
        <f t="shared" si="62"/>
        <v>0</v>
      </c>
      <c r="D361" s="75">
        <f t="shared" si="63"/>
        <v>0</v>
      </c>
      <c r="E361" s="37">
        <f t="shared" si="61"/>
        <v>0</v>
      </c>
      <c r="F361" s="75">
        <f t="shared" si="64"/>
        <v>0</v>
      </c>
    </row>
    <row r="362" spans="1:6" ht="13.15" customHeight="1" x14ac:dyDescent="0.2">
      <c r="A362" s="302"/>
      <c r="B362" s="38" t="s">
        <v>9</v>
      </c>
      <c r="C362" s="37">
        <f t="shared" si="62"/>
        <v>49</v>
      </c>
      <c r="D362" s="75">
        <f t="shared" si="63"/>
        <v>6.550802139037433E-2</v>
      </c>
      <c r="E362" s="37">
        <f t="shared" si="61"/>
        <v>47</v>
      </c>
      <c r="F362" s="75">
        <f t="shared" si="64"/>
        <v>6.2834224598930483E-2</v>
      </c>
    </row>
    <row r="363" spans="1:6" ht="13.15" customHeight="1" x14ac:dyDescent="0.2">
      <c r="A363" s="302"/>
      <c r="B363" s="38" t="s">
        <v>15</v>
      </c>
      <c r="C363" s="37">
        <f t="shared" si="62"/>
        <v>9</v>
      </c>
      <c r="D363" s="75">
        <f t="shared" si="63"/>
        <v>1.2032085561497326E-2</v>
      </c>
      <c r="E363" s="37">
        <f t="shared" si="61"/>
        <v>1</v>
      </c>
      <c r="F363" s="75">
        <f t="shared" si="64"/>
        <v>1.3368983957219251E-3</v>
      </c>
    </row>
    <row r="364" spans="1:6" ht="13.15" customHeight="1" x14ac:dyDescent="0.2">
      <c r="A364" s="302"/>
      <c r="B364" s="38" t="s">
        <v>17</v>
      </c>
      <c r="C364" s="37">
        <f t="shared" si="62"/>
        <v>24</v>
      </c>
      <c r="D364" s="75">
        <f t="shared" si="63"/>
        <v>3.2085561497326207E-2</v>
      </c>
      <c r="E364" s="37">
        <f t="shared" si="61"/>
        <v>9</v>
      </c>
      <c r="F364" s="75">
        <f t="shared" si="64"/>
        <v>1.2032085561497326E-2</v>
      </c>
    </row>
    <row r="365" spans="1:6" ht="13.15" customHeight="1" x14ac:dyDescent="0.2">
      <c r="A365" s="302"/>
      <c r="B365" s="38" t="s">
        <v>18</v>
      </c>
      <c r="C365" s="37">
        <f t="shared" si="62"/>
        <v>8</v>
      </c>
      <c r="D365" s="75">
        <f t="shared" si="63"/>
        <v>1.06951871657754E-2</v>
      </c>
      <c r="E365" s="37">
        <f t="shared" si="61"/>
        <v>2</v>
      </c>
      <c r="F365" s="75">
        <f t="shared" si="64"/>
        <v>2.6737967914438501E-3</v>
      </c>
    </row>
    <row r="366" spans="1:6" ht="13.15" customHeight="1" x14ac:dyDescent="0.2">
      <c r="A366" s="302"/>
      <c r="B366" s="38" t="s">
        <v>19</v>
      </c>
      <c r="C366" s="37">
        <f t="shared" si="62"/>
        <v>61</v>
      </c>
      <c r="D366" s="75">
        <f t="shared" si="63"/>
        <v>8.155080213903744E-2</v>
      </c>
      <c r="E366" s="37">
        <f t="shared" si="61"/>
        <v>50</v>
      </c>
      <c r="F366" s="75">
        <f t="shared" si="64"/>
        <v>6.684491978609626E-2</v>
      </c>
    </row>
    <row r="367" spans="1:6" ht="13.15" customHeight="1" x14ac:dyDescent="0.2">
      <c r="A367" s="302"/>
      <c r="B367" s="38" t="s">
        <v>42</v>
      </c>
      <c r="C367" s="37">
        <f t="shared" si="62"/>
        <v>15</v>
      </c>
      <c r="D367" s="75">
        <f t="shared" si="63"/>
        <v>2.0053475935828877E-2</v>
      </c>
      <c r="E367" s="37">
        <f t="shared" si="61"/>
        <v>8</v>
      </c>
      <c r="F367" s="75">
        <f t="shared" si="64"/>
        <v>1.06951871657754E-2</v>
      </c>
    </row>
    <row r="368" spans="1:6" ht="13.15" customHeight="1" x14ac:dyDescent="0.2">
      <c r="A368" s="302"/>
      <c r="B368" s="38" t="s">
        <v>20</v>
      </c>
      <c r="C368" s="37">
        <f t="shared" si="62"/>
        <v>3</v>
      </c>
      <c r="D368" s="75">
        <f t="shared" si="63"/>
        <v>4.0106951871657758E-3</v>
      </c>
      <c r="E368" s="37">
        <f t="shared" si="61"/>
        <v>0</v>
      </c>
      <c r="F368" s="75">
        <f t="shared" si="64"/>
        <v>0</v>
      </c>
    </row>
    <row r="369" spans="1:6" ht="13.15" customHeight="1" x14ac:dyDescent="0.2">
      <c r="A369" s="302"/>
      <c r="B369" s="38" t="s">
        <v>26</v>
      </c>
      <c r="C369" s="37">
        <f t="shared" si="62"/>
        <v>0</v>
      </c>
      <c r="D369" s="75">
        <f t="shared" si="63"/>
        <v>0</v>
      </c>
      <c r="E369" s="37">
        <f t="shared" si="61"/>
        <v>5</v>
      </c>
      <c r="F369" s="75">
        <f t="shared" si="64"/>
        <v>6.6844919786096255E-3</v>
      </c>
    </row>
    <row r="370" spans="1:6" ht="13.15" customHeight="1" x14ac:dyDescent="0.2">
      <c r="A370" s="302"/>
      <c r="B370" s="38" t="s">
        <v>21</v>
      </c>
      <c r="C370" s="37">
        <f t="shared" si="62"/>
        <v>6</v>
      </c>
      <c r="D370" s="75">
        <f t="shared" si="63"/>
        <v>8.0213903743315516E-3</v>
      </c>
      <c r="E370" s="37">
        <f t="shared" si="61"/>
        <v>1</v>
      </c>
      <c r="F370" s="75">
        <f t="shared" si="64"/>
        <v>1.3368983957219251E-3</v>
      </c>
    </row>
    <row r="371" spans="1:6" ht="13.15" customHeight="1" x14ac:dyDescent="0.2">
      <c r="A371" s="302"/>
      <c r="B371" s="38" t="s">
        <v>22</v>
      </c>
      <c r="C371" s="37">
        <f t="shared" si="62"/>
        <v>7</v>
      </c>
      <c r="D371" s="75">
        <f t="shared" si="63"/>
        <v>9.3582887700534752E-3</v>
      </c>
      <c r="E371" s="37">
        <f t="shared" si="61"/>
        <v>2</v>
      </c>
      <c r="F371" s="75">
        <f t="shared" si="64"/>
        <v>2.6737967914438501E-3</v>
      </c>
    </row>
    <row r="372" spans="1:6" ht="13.15" customHeight="1" x14ac:dyDescent="0.2">
      <c r="A372" s="302"/>
      <c r="B372" s="38" t="s">
        <v>23</v>
      </c>
      <c r="C372" s="37">
        <f t="shared" si="62"/>
        <v>27</v>
      </c>
      <c r="D372" s="75">
        <f t="shared" si="63"/>
        <v>3.6096256684491977E-2</v>
      </c>
      <c r="E372" s="37">
        <f t="shared" si="61"/>
        <v>12</v>
      </c>
      <c r="F372" s="75">
        <f t="shared" si="64"/>
        <v>1.6042780748663103E-2</v>
      </c>
    </row>
    <row r="373" spans="1:6" ht="13.15" customHeight="1" x14ac:dyDescent="0.2">
      <c r="A373" s="302"/>
      <c r="B373" s="38" t="s">
        <v>43</v>
      </c>
      <c r="C373" s="37">
        <f t="shared" si="62"/>
        <v>14</v>
      </c>
      <c r="D373" s="75">
        <f t="shared" si="63"/>
        <v>1.871657754010695E-2</v>
      </c>
      <c r="E373" s="37">
        <f t="shared" si="61"/>
        <v>7</v>
      </c>
      <c r="F373" s="75">
        <f t="shared" si="64"/>
        <v>9.3582887700534752E-3</v>
      </c>
    </row>
    <row r="374" spans="1:6" ht="13.15" customHeight="1" x14ac:dyDescent="0.2">
      <c r="A374" s="302"/>
      <c r="B374" s="38" t="s">
        <v>44</v>
      </c>
      <c r="C374" s="37">
        <f t="shared" si="62"/>
        <v>5</v>
      </c>
      <c r="D374" s="75">
        <f t="shared" si="63"/>
        <v>6.6844919786096255E-3</v>
      </c>
      <c r="E374" s="37">
        <f t="shared" si="61"/>
        <v>5</v>
      </c>
      <c r="F374" s="75">
        <f t="shared" si="64"/>
        <v>6.6844919786096255E-3</v>
      </c>
    </row>
    <row r="375" spans="1:6" ht="13.15" customHeight="1" x14ac:dyDescent="0.2">
      <c r="A375" s="302"/>
      <c r="B375" s="38" t="s">
        <v>38</v>
      </c>
      <c r="C375" s="37">
        <f t="shared" si="62"/>
        <v>23</v>
      </c>
      <c r="D375" s="75">
        <f t="shared" si="63"/>
        <v>3.074866310160428E-2</v>
      </c>
      <c r="E375" s="37">
        <f t="shared" si="61"/>
        <v>22</v>
      </c>
      <c r="F375" s="75">
        <f t="shared" si="64"/>
        <v>2.9411764705882353E-2</v>
      </c>
    </row>
    <row r="376" spans="1:6" ht="13.15" customHeight="1" x14ac:dyDescent="0.2">
      <c r="A376" s="302"/>
      <c r="B376" s="38" t="s">
        <v>25</v>
      </c>
      <c r="C376" s="37">
        <f t="shared" si="62"/>
        <v>3</v>
      </c>
      <c r="D376" s="75">
        <f t="shared" si="63"/>
        <v>4.0106951871657758E-3</v>
      </c>
      <c r="E376" s="37">
        <f t="shared" si="61"/>
        <v>3</v>
      </c>
      <c r="F376" s="75">
        <f t="shared" si="64"/>
        <v>4.0106951871657758E-3</v>
      </c>
    </row>
    <row r="377" spans="1:6" ht="13.15" customHeight="1" x14ac:dyDescent="0.2">
      <c r="A377" s="302"/>
      <c r="B377" s="38" t="s">
        <v>11</v>
      </c>
      <c r="C377" s="37">
        <f t="shared" si="62"/>
        <v>44</v>
      </c>
      <c r="D377" s="75">
        <f t="shared" si="63"/>
        <v>5.8823529411764705E-2</v>
      </c>
      <c r="E377" s="37">
        <f t="shared" si="61"/>
        <v>13</v>
      </c>
      <c r="F377" s="75">
        <f t="shared" si="64"/>
        <v>1.7379679144385027E-2</v>
      </c>
    </row>
    <row r="378" spans="1:6" ht="13.15" customHeight="1" x14ac:dyDescent="0.2">
      <c r="A378" s="302"/>
      <c r="B378" s="38" t="s">
        <v>37</v>
      </c>
      <c r="C378" s="37">
        <f t="shared" si="62"/>
        <v>5</v>
      </c>
      <c r="D378" s="75">
        <f t="shared" si="63"/>
        <v>6.6844919786096255E-3</v>
      </c>
      <c r="E378" s="37">
        <f t="shared" si="61"/>
        <v>5</v>
      </c>
      <c r="F378" s="75">
        <f t="shared" si="64"/>
        <v>6.6844919786096255E-3</v>
      </c>
    </row>
    <row r="379" spans="1:6" ht="13.15" customHeight="1" x14ac:dyDescent="0.2">
      <c r="A379" s="302"/>
      <c r="B379" s="38" t="s">
        <v>7</v>
      </c>
      <c r="C379" s="37">
        <f t="shared" si="62"/>
        <v>12</v>
      </c>
      <c r="D379" s="75">
        <f t="shared" si="63"/>
        <v>1.6042780748663103E-2</v>
      </c>
      <c r="E379" s="37">
        <f t="shared" si="61"/>
        <v>5</v>
      </c>
      <c r="F379" s="75">
        <f t="shared" si="64"/>
        <v>6.6844919786096255E-3</v>
      </c>
    </row>
    <row r="380" spans="1:6" ht="13.15" customHeight="1" x14ac:dyDescent="0.2">
      <c r="A380" s="302"/>
      <c r="B380" s="38" t="s">
        <v>85</v>
      </c>
      <c r="C380" s="37">
        <f t="shared" si="62"/>
        <v>9</v>
      </c>
      <c r="D380" s="75">
        <f t="shared" si="63"/>
        <v>1.2032085561497326E-2</v>
      </c>
      <c r="E380" s="37">
        <f t="shared" si="61"/>
        <v>5</v>
      </c>
      <c r="F380" s="75">
        <f t="shared" si="64"/>
        <v>6.6844919786096255E-3</v>
      </c>
    </row>
    <row r="381" spans="1:6" ht="13.15" customHeight="1" x14ac:dyDescent="0.2">
      <c r="A381" s="303"/>
      <c r="B381" s="76"/>
      <c r="C381" s="37"/>
      <c r="D381" s="75"/>
      <c r="E381" s="37"/>
      <c r="F381" s="75"/>
    </row>
    <row r="382" spans="1:6" ht="13.15" customHeight="1" x14ac:dyDescent="0.2">
      <c r="A382" s="304"/>
      <c r="B382" s="77" t="s">
        <v>3</v>
      </c>
      <c r="C382" s="37">
        <f>E39</f>
        <v>425</v>
      </c>
      <c r="D382" s="75">
        <f>C382/$I$39</f>
        <v>0.56818181818181823</v>
      </c>
      <c r="E382" s="37">
        <f>I39-C382</f>
        <v>323</v>
      </c>
      <c r="F382" s="75">
        <f>E382/$I$39</f>
        <v>0.43181818181818182</v>
      </c>
    </row>
    <row r="385" spans="1:5" ht="12.75" thickBot="1" x14ac:dyDescent="0.25">
      <c r="A385" s="1">
        <v>2005</v>
      </c>
    </row>
    <row r="386" spans="1:5" ht="14.25" customHeight="1" thickBot="1" x14ac:dyDescent="0.3">
      <c r="A386" s="73"/>
      <c r="B386" s="73"/>
      <c r="C386" s="534" t="s">
        <v>62</v>
      </c>
      <c r="D386" s="534"/>
      <c r="E386" s="535"/>
    </row>
    <row r="387" spans="1:5" ht="14.25" thickBot="1" x14ac:dyDescent="0.3">
      <c r="A387" s="74"/>
      <c r="B387" s="74"/>
      <c r="C387" s="534" t="s">
        <v>31</v>
      </c>
      <c r="D387" s="534"/>
      <c r="E387" s="534"/>
    </row>
    <row r="388" spans="1:5" ht="14.25" thickBot="1" x14ac:dyDescent="0.3">
      <c r="A388" s="74"/>
      <c r="B388" s="74"/>
      <c r="C388" s="78" t="s">
        <v>1</v>
      </c>
      <c r="D388" s="79" t="s">
        <v>68</v>
      </c>
      <c r="E388" s="80" t="s">
        <v>3</v>
      </c>
    </row>
    <row r="389" spans="1:5" ht="13.5" x14ac:dyDescent="0.2">
      <c r="A389" s="126" t="s">
        <v>32</v>
      </c>
      <c r="B389" s="129" t="s">
        <v>5</v>
      </c>
      <c r="C389" s="81">
        <v>2.3E-2</v>
      </c>
      <c r="D389" s="82">
        <f>E389-C389</f>
        <v>1.8000000000000002E-2</v>
      </c>
      <c r="E389" s="83">
        <v>4.1000000000000002E-2</v>
      </c>
    </row>
    <row r="390" spans="1:5" ht="13.5" x14ac:dyDescent="0.2">
      <c r="A390" s="127"/>
      <c r="B390" s="59" t="s">
        <v>6</v>
      </c>
      <c r="C390" s="84">
        <v>1.7999999999999999E-2</v>
      </c>
      <c r="D390" s="85">
        <f t="shared" ref="D390:D413" si="65">E390-C390</f>
        <v>7.0000000000000027E-3</v>
      </c>
      <c r="E390" s="86">
        <v>2.5000000000000001E-2</v>
      </c>
    </row>
    <row r="391" spans="1:5" ht="13.5" x14ac:dyDescent="0.2">
      <c r="A391" s="127"/>
      <c r="B391" s="59" t="s">
        <v>16</v>
      </c>
      <c r="C391" s="84">
        <v>8.9999999999999993E-3</v>
      </c>
      <c r="D391" s="85">
        <f t="shared" si="65"/>
        <v>5.000000000000001E-3</v>
      </c>
      <c r="E391" s="86">
        <v>1.4E-2</v>
      </c>
    </row>
    <row r="392" spans="1:5" ht="13.5" x14ac:dyDescent="0.2">
      <c r="A392" s="127"/>
      <c r="B392" s="59" t="s">
        <v>8</v>
      </c>
      <c r="C392" s="84">
        <v>0.05</v>
      </c>
      <c r="D392" s="85">
        <f t="shared" si="65"/>
        <v>2.7999999999999997E-2</v>
      </c>
      <c r="E392" s="86">
        <v>7.8E-2</v>
      </c>
    </row>
    <row r="393" spans="1:5" ht="13.5" x14ac:dyDescent="0.2">
      <c r="A393" s="127"/>
      <c r="B393" s="59" t="s">
        <v>10</v>
      </c>
      <c r="C393" s="84">
        <v>1.2E-2</v>
      </c>
      <c r="D393" s="85">
        <f t="shared" si="65"/>
        <v>0</v>
      </c>
      <c r="E393" s="86">
        <v>1.2E-2</v>
      </c>
    </row>
    <row r="394" spans="1:5" ht="13.5" x14ac:dyDescent="0.2">
      <c r="A394" s="127"/>
      <c r="B394" s="59" t="s">
        <v>12</v>
      </c>
      <c r="C394" s="84">
        <v>2.3E-2</v>
      </c>
      <c r="D394" s="85">
        <f t="shared" si="65"/>
        <v>4.0000000000000001E-3</v>
      </c>
      <c r="E394" s="86">
        <v>2.7E-2</v>
      </c>
    </row>
    <row r="395" spans="1:5" ht="13.5" x14ac:dyDescent="0.2">
      <c r="A395" s="127"/>
      <c r="B395" s="59" t="s">
        <v>13</v>
      </c>
      <c r="C395" s="84">
        <v>2.8000000000000001E-2</v>
      </c>
      <c r="D395" s="85">
        <f t="shared" si="65"/>
        <v>1.9999999999999983E-3</v>
      </c>
      <c r="E395" s="86">
        <v>0.03</v>
      </c>
    </row>
    <row r="396" spans="1:5" ht="13.5" x14ac:dyDescent="0.2">
      <c r="A396" s="127"/>
      <c r="B396" s="59" t="s">
        <v>14</v>
      </c>
      <c r="C396" s="84">
        <v>2.7E-2</v>
      </c>
      <c r="D396" s="85">
        <f t="shared" si="65"/>
        <v>1.5000000000000003E-2</v>
      </c>
      <c r="E396" s="86">
        <v>4.2000000000000003E-2</v>
      </c>
    </row>
    <row r="397" spans="1:5" ht="13.5" x14ac:dyDescent="0.2">
      <c r="A397" s="127"/>
      <c r="B397" s="59" t="s">
        <v>9</v>
      </c>
      <c r="C397" s="84">
        <v>0.10100000000000001</v>
      </c>
      <c r="D397" s="85">
        <f t="shared" si="65"/>
        <v>7.1999999999999981E-2</v>
      </c>
      <c r="E397" s="86">
        <v>0.17299999999999999</v>
      </c>
    </row>
    <row r="398" spans="1:5" ht="13.5" x14ac:dyDescent="0.2">
      <c r="A398" s="127"/>
      <c r="B398" s="59" t="s">
        <v>15</v>
      </c>
      <c r="C398" s="84">
        <v>5.0000000000000001E-3</v>
      </c>
      <c r="D398" s="85">
        <f>E398-C398</f>
        <v>3.9999999999999992E-3</v>
      </c>
      <c r="E398" s="86">
        <v>8.9999999999999993E-3</v>
      </c>
    </row>
    <row r="399" spans="1:5" ht="13.5" x14ac:dyDescent="0.2">
      <c r="A399" s="127"/>
      <c r="B399" s="59" t="s">
        <v>17</v>
      </c>
      <c r="C399" s="84">
        <v>2.5000000000000001E-2</v>
      </c>
      <c r="D399" s="85">
        <f>E399-C399</f>
        <v>2.3E-2</v>
      </c>
      <c r="E399" s="86">
        <v>4.8000000000000001E-2</v>
      </c>
    </row>
    <row r="400" spans="1:5" ht="13.5" x14ac:dyDescent="0.2">
      <c r="A400" s="127"/>
      <c r="B400" s="59" t="s">
        <v>18</v>
      </c>
      <c r="C400" s="84">
        <v>1.7999999999999999E-2</v>
      </c>
      <c r="D400" s="85">
        <f>E400-C400</f>
        <v>1.0000000000000009E-3</v>
      </c>
      <c r="E400" s="86">
        <v>1.9E-2</v>
      </c>
    </row>
    <row r="401" spans="1:5" ht="13.5" x14ac:dyDescent="0.2">
      <c r="A401" s="127"/>
      <c r="B401" s="59" t="s">
        <v>19</v>
      </c>
      <c r="C401" s="84"/>
      <c r="D401" s="85"/>
      <c r="E401" s="86"/>
    </row>
    <row r="402" spans="1:5" ht="13.5" x14ac:dyDescent="0.2">
      <c r="A402" s="127"/>
      <c r="B402" s="59" t="s">
        <v>20</v>
      </c>
      <c r="C402" s="84">
        <v>1.6E-2</v>
      </c>
      <c r="D402" s="85">
        <f t="shared" ref="D402:D410" si="66">E402-C402</f>
        <v>5.000000000000001E-3</v>
      </c>
      <c r="E402" s="86">
        <v>2.1000000000000001E-2</v>
      </c>
    </row>
    <row r="403" spans="1:5" ht="13.5" x14ac:dyDescent="0.2">
      <c r="A403" s="127"/>
      <c r="B403" s="59" t="s">
        <v>26</v>
      </c>
      <c r="C403" s="84">
        <v>2E-3</v>
      </c>
      <c r="D403" s="85">
        <f t="shared" si="66"/>
        <v>2E-3</v>
      </c>
      <c r="E403" s="86">
        <v>4.0000000000000001E-3</v>
      </c>
    </row>
    <row r="404" spans="1:5" ht="13.5" x14ac:dyDescent="0.2">
      <c r="A404" s="127"/>
      <c r="B404" s="59" t="s">
        <v>21</v>
      </c>
      <c r="C404" s="84">
        <v>3.9E-2</v>
      </c>
      <c r="D404" s="85">
        <f t="shared" si="66"/>
        <v>4.9999999999999975E-3</v>
      </c>
      <c r="E404" s="86">
        <v>4.3999999999999997E-2</v>
      </c>
    </row>
    <row r="405" spans="1:5" ht="13.5" x14ac:dyDescent="0.2">
      <c r="A405" s="127"/>
      <c r="B405" s="59" t="s">
        <v>22</v>
      </c>
      <c r="C405" s="84">
        <v>5.0000000000000001E-3</v>
      </c>
      <c r="D405" s="85">
        <f t="shared" si="66"/>
        <v>0</v>
      </c>
      <c r="E405" s="86">
        <v>5.0000000000000001E-3</v>
      </c>
    </row>
    <row r="406" spans="1:5" ht="13.5" x14ac:dyDescent="0.2">
      <c r="A406" s="127"/>
      <c r="B406" s="59" t="s">
        <v>23</v>
      </c>
      <c r="C406" s="84">
        <v>2.8000000000000001E-2</v>
      </c>
      <c r="D406" s="85">
        <f t="shared" si="66"/>
        <v>3.7000000000000005E-2</v>
      </c>
      <c r="E406" s="86">
        <v>6.5000000000000002E-2</v>
      </c>
    </row>
    <row r="407" spans="1:5" ht="13.5" x14ac:dyDescent="0.2">
      <c r="A407" s="127"/>
      <c r="B407" s="59" t="s">
        <v>24</v>
      </c>
      <c r="C407" s="84">
        <v>3.2000000000000001E-2</v>
      </c>
      <c r="D407" s="85">
        <f t="shared" si="66"/>
        <v>3.5000000000000003E-2</v>
      </c>
      <c r="E407" s="86">
        <v>6.7000000000000004E-2</v>
      </c>
    </row>
    <row r="408" spans="1:5" ht="13.5" x14ac:dyDescent="0.2">
      <c r="A408" s="127"/>
      <c r="B408" s="59" t="s">
        <v>25</v>
      </c>
      <c r="C408" s="84">
        <v>4.0000000000000001E-3</v>
      </c>
      <c r="D408" s="85">
        <f t="shared" si="66"/>
        <v>1.3999999999999999E-2</v>
      </c>
      <c r="E408" s="86">
        <v>1.7999999999999999E-2</v>
      </c>
    </row>
    <row r="409" spans="1:5" ht="13.5" x14ac:dyDescent="0.2">
      <c r="A409" s="127"/>
      <c r="B409" s="59" t="s">
        <v>11</v>
      </c>
      <c r="C409" s="84">
        <v>8.7999999999999995E-2</v>
      </c>
      <c r="D409" s="85">
        <f t="shared" si="66"/>
        <v>2.0000000000000004E-2</v>
      </c>
      <c r="E409" s="86">
        <v>0.108</v>
      </c>
    </row>
    <row r="410" spans="1:5" ht="13.5" x14ac:dyDescent="0.2">
      <c r="A410" s="127"/>
      <c r="B410" s="59" t="s">
        <v>7</v>
      </c>
      <c r="C410" s="84">
        <v>0.03</v>
      </c>
      <c r="D410" s="85">
        <f t="shared" si="66"/>
        <v>1.8000000000000002E-2</v>
      </c>
      <c r="E410" s="86">
        <v>4.8000000000000001E-2</v>
      </c>
    </row>
    <row r="411" spans="1:5" ht="13.5" x14ac:dyDescent="0.2">
      <c r="A411" s="127"/>
      <c r="B411" s="59" t="s">
        <v>85</v>
      </c>
      <c r="C411" s="84">
        <v>1.4E-2</v>
      </c>
      <c r="D411" s="85">
        <f t="shared" si="65"/>
        <v>0</v>
      </c>
      <c r="E411" s="86">
        <v>1.4E-2</v>
      </c>
    </row>
    <row r="412" spans="1:5" ht="13.5" x14ac:dyDescent="0.2">
      <c r="A412" s="127"/>
      <c r="B412" s="261"/>
      <c r="C412" s="299"/>
      <c r="D412" s="300"/>
      <c r="E412" s="301"/>
    </row>
    <row r="413" spans="1:5" ht="14.25" thickBot="1" x14ac:dyDescent="0.25">
      <c r="A413" s="128"/>
      <c r="B413" s="87" t="s">
        <v>3</v>
      </c>
      <c r="C413" s="88">
        <v>0.66</v>
      </c>
      <c r="D413" s="89">
        <f t="shared" si="65"/>
        <v>0.33999999999999997</v>
      </c>
      <c r="E413" s="90">
        <v>1</v>
      </c>
    </row>
    <row r="416" spans="1:5" x14ac:dyDescent="0.2">
      <c r="A416" s="1">
        <v>2010</v>
      </c>
    </row>
    <row r="417" spans="1:6" ht="13.15" customHeight="1" x14ac:dyDescent="0.2">
      <c r="A417" s="381"/>
      <c r="B417" s="382"/>
      <c r="C417" s="537" t="s">
        <v>63</v>
      </c>
      <c r="D417" s="538"/>
      <c r="E417" s="538"/>
      <c r="F417" s="539"/>
    </row>
    <row r="418" spans="1:6" ht="13.15" customHeight="1" x14ac:dyDescent="0.2">
      <c r="A418" s="383"/>
      <c r="B418" s="47"/>
      <c r="C418" s="537" t="s">
        <v>31</v>
      </c>
      <c r="D418" s="538"/>
      <c r="E418" s="538"/>
      <c r="F418" s="539"/>
    </row>
    <row r="419" spans="1:6" ht="13.15" customHeight="1" x14ac:dyDescent="0.2">
      <c r="A419" s="384"/>
      <c r="B419" s="385"/>
      <c r="C419" s="386" t="s">
        <v>66</v>
      </c>
      <c r="D419" s="387" t="s">
        <v>1</v>
      </c>
      <c r="E419" s="387" t="s">
        <v>67</v>
      </c>
      <c r="F419" s="388" t="s">
        <v>2</v>
      </c>
    </row>
    <row r="420" spans="1:6" ht="13.15" customHeight="1" x14ac:dyDescent="0.2">
      <c r="A420" s="389" t="s">
        <v>32</v>
      </c>
      <c r="B420" s="390" t="s">
        <v>5</v>
      </c>
      <c r="C420" s="391">
        <f>F8</f>
        <v>2</v>
      </c>
      <c r="D420" s="392">
        <f>C420/$I$39</f>
        <v>2.6737967914438501E-3</v>
      </c>
      <c r="E420" s="391">
        <f t="shared" ref="E420:E449" si="67">I8-C420</f>
        <v>29</v>
      </c>
      <c r="F420" s="392">
        <f>E420/$I$39</f>
        <v>3.8770053475935831E-2</v>
      </c>
    </row>
    <row r="421" spans="1:6" ht="13.15" customHeight="1" x14ac:dyDescent="0.2">
      <c r="A421" s="302"/>
      <c r="B421" s="38" t="s">
        <v>6</v>
      </c>
      <c r="C421" s="37">
        <f t="shared" ref="C421:C449" si="68">F9</f>
        <v>13</v>
      </c>
      <c r="D421" s="75">
        <f t="shared" ref="D421:D449" si="69">C421/$I$39</f>
        <v>1.7379679144385027E-2</v>
      </c>
      <c r="E421" s="37">
        <f t="shared" si="67"/>
        <v>22</v>
      </c>
      <c r="F421" s="75">
        <f t="shared" ref="F421:F449" si="70">E421/$I$39</f>
        <v>2.9411764705882353E-2</v>
      </c>
    </row>
    <row r="422" spans="1:6" ht="13.15" customHeight="1" x14ac:dyDescent="0.2">
      <c r="A422" s="302"/>
      <c r="B422" s="38" t="s">
        <v>39</v>
      </c>
      <c r="C422" s="37">
        <f t="shared" si="68"/>
        <v>2</v>
      </c>
      <c r="D422" s="75">
        <f t="shared" si="69"/>
        <v>2.6737967914438501E-3</v>
      </c>
      <c r="E422" s="37">
        <f t="shared" si="67"/>
        <v>3</v>
      </c>
      <c r="F422" s="75">
        <f t="shared" si="70"/>
        <v>4.0106951871657758E-3</v>
      </c>
    </row>
    <row r="423" spans="1:6" ht="13.15" customHeight="1" x14ac:dyDescent="0.2">
      <c r="A423" s="302"/>
      <c r="B423" s="38" t="s">
        <v>40</v>
      </c>
      <c r="C423" s="37">
        <f t="shared" si="68"/>
        <v>7</v>
      </c>
      <c r="D423" s="75">
        <f t="shared" si="69"/>
        <v>9.3582887700534752E-3</v>
      </c>
      <c r="E423" s="37">
        <f t="shared" si="67"/>
        <v>26</v>
      </c>
      <c r="F423" s="75">
        <f t="shared" si="70"/>
        <v>3.4759358288770054E-2</v>
      </c>
    </row>
    <row r="424" spans="1:6" ht="13.15" customHeight="1" x14ac:dyDescent="0.2">
      <c r="A424" s="302"/>
      <c r="B424" s="38" t="s">
        <v>16</v>
      </c>
      <c r="C424" s="37">
        <f t="shared" si="68"/>
        <v>8</v>
      </c>
      <c r="D424" s="75">
        <f t="shared" si="69"/>
        <v>1.06951871657754E-2</v>
      </c>
      <c r="E424" s="37">
        <f t="shared" si="67"/>
        <v>4</v>
      </c>
      <c r="F424" s="75">
        <f t="shared" si="70"/>
        <v>5.3475935828877002E-3</v>
      </c>
    </row>
    <row r="425" spans="1:6" ht="13.15" customHeight="1" x14ac:dyDescent="0.2">
      <c r="A425" s="302"/>
      <c r="B425" s="38" t="s">
        <v>8</v>
      </c>
      <c r="C425" s="37">
        <f t="shared" si="68"/>
        <v>2</v>
      </c>
      <c r="D425" s="75">
        <f t="shared" si="69"/>
        <v>2.6737967914438501E-3</v>
      </c>
      <c r="E425" s="37">
        <f t="shared" si="67"/>
        <v>33</v>
      </c>
      <c r="F425" s="75">
        <f t="shared" si="70"/>
        <v>4.4117647058823532E-2</v>
      </c>
    </row>
    <row r="426" spans="1:6" ht="13.15" customHeight="1" x14ac:dyDescent="0.2">
      <c r="A426" s="302"/>
      <c r="B426" s="38" t="s">
        <v>10</v>
      </c>
      <c r="C426" s="37">
        <f t="shared" si="68"/>
        <v>0</v>
      </c>
      <c r="D426" s="75">
        <f t="shared" si="69"/>
        <v>0</v>
      </c>
      <c r="E426" s="37">
        <f t="shared" si="67"/>
        <v>5</v>
      </c>
      <c r="F426" s="75">
        <f t="shared" si="70"/>
        <v>6.6844919786096255E-3</v>
      </c>
    </row>
    <row r="427" spans="1:6" ht="13.15" customHeight="1" x14ac:dyDescent="0.2">
      <c r="A427" s="302"/>
      <c r="B427" s="38" t="s">
        <v>12</v>
      </c>
      <c r="C427" s="37">
        <f t="shared" si="68"/>
        <v>0</v>
      </c>
      <c r="D427" s="75">
        <f t="shared" si="69"/>
        <v>0</v>
      </c>
      <c r="E427" s="37">
        <f t="shared" si="67"/>
        <v>15</v>
      </c>
      <c r="F427" s="75">
        <f t="shared" si="70"/>
        <v>2.0053475935828877E-2</v>
      </c>
    </row>
    <row r="428" spans="1:6" ht="13.15" customHeight="1" x14ac:dyDescent="0.2">
      <c r="A428" s="302"/>
      <c r="B428" s="38" t="s">
        <v>13</v>
      </c>
      <c r="C428" s="37">
        <f t="shared" si="68"/>
        <v>0</v>
      </c>
      <c r="D428" s="75">
        <f t="shared" si="69"/>
        <v>0</v>
      </c>
      <c r="E428" s="37">
        <f t="shared" si="67"/>
        <v>36</v>
      </c>
      <c r="F428" s="75">
        <f t="shared" si="70"/>
        <v>4.8128342245989303E-2</v>
      </c>
    </row>
    <row r="429" spans="1:6" ht="13.15" customHeight="1" x14ac:dyDescent="0.2">
      <c r="A429" s="302"/>
      <c r="B429" s="38" t="s">
        <v>14</v>
      </c>
      <c r="C429" s="37">
        <f t="shared" si="68"/>
        <v>2</v>
      </c>
      <c r="D429" s="75">
        <f t="shared" si="69"/>
        <v>2.6737967914438501E-3</v>
      </c>
      <c r="E429" s="37">
        <f t="shared" si="67"/>
        <v>13</v>
      </c>
      <c r="F429" s="75">
        <f t="shared" si="70"/>
        <v>1.7379679144385027E-2</v>
      </c>
    </row>
    <row r="430" spans="1:6" ht="13.15" customHeight="1" x14ac:dyDescent="0.2">
      <c r="A430" s="302"/>
      <c r="B430" s="38" t="s">
        <v>41</v>
      </c>
      <c r="C430" s="37">
        <f t="shared" si="68"/>
        <v>0</v>
      </c>
      <c r="D430" s="75">
        <f t="shared" si="69"/>
        <v>0</v>
      </c>
      <c r="E430" s="37">
        <f t="shared" si="67"/>
        <v>0</v>
      </c>
      <c r="F430" s="75">
        <f t="shared" si="70"/>
        <v>0</v>
      </c>
    </row>
    <row r="431" spans="1:6" ht="13.15" customHeight="1" x14ac:dyDescent="0.2">
      <c r="A431" s="302"/>
      <c r="B431" s="38" t="s">
        <v>9</v>
      </c>
      <c r="C431" s="37">
        <f t="shared" si="68"/>
        <v>19</v>
      </c>
      <c r="D431" s="75">
        <f t="shared" si="69"/>
        <v>2.5401069518716578E-2</v>
      </c>
      <c r="E431" s="37">
        <f t="shared" si="67"/>
        <v>77</v>
      </c>
      <c r="F431" s="75">
        <f t="shared" si="70"/>
        <v>0.10294117647058823</v>
      </c>
    </row>
    <row r="432" spans="1:6" ht="13.15" customHeight="1" x14ac:dyDescent="0.2">
      <c r="A432" s="302"/>
      <c r="B432" s="38" t="s">
        <v>15</v>
      </c>
      <c r="C432" s="37">
        <f t="shared" si="68"/>
        <v>0</v>
      </c>
      <c r="D432" s="75">
        <f t="shared" si="69"/>
        <v>0</v>
      </c>
      <c r="E432" s="37">
        <f t="shared" si="67"/>
        <v>10</v>
      </c>
      <c r="F432" s="75">
        <f t="shared" si="70"/>
        <v>1.3368983957219251E-2</v>
      </c>
    </row>
    <row r="433" spans="1:6" ht="13.15" customHeight="1" x14ac:dyDescent="0.2">
      <c r="A433" s="302"/>
      <c r="B433" s="38" t="s">
        <v>17</v>
      </c>
      <c r="C433" s="37">
        <f t="shared" si="68"/>
        <v>9</v>
      </c>
      <c r="D433" s="75">
        <f t="shared" si="69"/>
        <v>1.2032085561497326E-2</v>
      </c>
      <c r="E433" s="37">
        <f t="shared" si="67"/>
        <v>24</v>
      </c>
      <c r="F433" s="75">
        <f t="shared" si="70"/>
        <v>3.2085561497326207E-2</v>
      </c>
    </row>
    <row r="434" spans="1:6" ht="13.15" customHeight="1" x14ac:dyDescent="0.2">
      <c r="A434" s="302"/>
      <c r="B434" s="38" t="s">
        <v>18</v>
      </c>
      <c r="C434" s="37">
        <f t="shared" si="68"/>
        <v>4</v>
      </c>
      <c r="D434" s="75">
        <f t="shared" si="69"/>
        <v>5.3475935828877002E-3</v>
      </c>
      <c r="E434" s="37">
        <f t="shared" si="67"/>
        <v>6</v>
      </c>
      <c r="F434" s="75">
        <f t="shared" si="70"/>
        <v>8.0213903743315516E-3</v>
      </c>
    </row>
    <row r="435" spans="1:6" ht="13.15" customHeight="1" x14ac:dyDescent="0.2">
      <c r="A435" s="302"/>
      <c r="B435" s="38" t="s">
        <v>19</v>
      </c>
      <c r="C435" s="37">
        <f t="shared" si="68"/>
        <v>11</v>
      </c>
      <c r="D435" s="75">
        <f t="shared" si="69"/>
        <v>1.4705882352941176E-2</v>
      </c>
      <c r="E435" s="37">
        <f t="shared" si="67"/>
        <v>100</v>
      </c>
      <c r="F435" s="75">
        <f t="shared" si="70"/>
        <v>0.13368983957219252</v>
      </c>
    </row>
    <row r="436" spans="1:6" ht="13.15" customHeight="1" x14ac:dyDescent="0.2">
      <c r="A436" s="302"/>
      <c r="B436" s="38" t="s">
        <v>42</v>
      </c>
      <c r="C436" s="37">
        <f t="shared" si="68"/>
        <v>0</v>
      </c>
      <c r="D436" s="75">
        <f t="shared" si="69"/>
        <v>0</v>
      </c>
      <c r="E436" s="37">
        <f t="shared" si="67"/>
        <v>23</v>
      </c>
      <c r="F436" s="75">
        <f t="shared" si="70"/>
        <v>3.074866310160428E-2</v>
      </c>
    </row>
    <row r="437" spans="1:6" ht="13.15" customHeight="1" x14ac:dyDescent="0.2">
      <c r="A437" s="302"/>
      <c r="B437" s="38" t="s">
        <v>20</v>
      </c>
      <c r="C437" s="37">
        <f t="shared" si="68"/>
        <v>0</v>
      </c>
      <c r="D437" s="75">
        <f t="shared" si="69"/>
        <v>0</v>
      </c>
      <c r="E437" s="37">
        <f t="shared" si="67"/>
        <v>3</v>
      </c>
      <c r="F437" s="75">
        <f t="shared" si="70"/>
        <v>4.0106951871657758E-3</v>
      </c>
    </row>
    <row r="438" spans="1:6" ht="13.15" customHeight="1" x14ac:dyDescent="0.2">
      <c r="A438" s="302"/>
      <c r="B438" s="38" t="s">
        <v>26</v>
      </c>
      <c r="C438" s="37">
        <f t="shared" si="68"/>
        <v>0</v>
      </c>
      <c r="D438" s="75">
        <f t="shared" si="69"/>
        <v>0</v>
      </c>
      <c r="E438" s="37">
        <f t="shared" si="67"/>
        <v>5</v>
      </c>
      <c r="F438" s="75">
        <f t="shared" si="70"/>
        <v>6.6844919786096255E-3</v>
      </c>
    </row>
    <row r="439" spans="1:6" ht="13.15" customHeight="1" x14ac:dyDescent="0.2">
      <c r="A439" s="302"/>
      <c r="B439" s="38" t="s">
        <v>21</v>
      </c>
      <c r="C439" s="37">
        <f t="shared" si="68"/>
        <v>1</v>
      </c>
      <c r="D439" s="75">
        <f t="shared" si="69"/>
        <v>1.3368983957219251E-3</v>
      </c>
      <c r="E439" s="37">
        <f t="shared" si="67"/>
        <v>6</v>
      </c>
      <c r="F439" s="75">
        <f t="shared" si="70"/>
        <v>8.0213903743315516E-3</v>
      </c>
    </row>
    <row r="440" spans="1:6" ht="13.15" customHeight="1" x14ac:dyDescent="0.2">
      <c r="A440" s="302"/>
      <c r="B440" s="38" t="s">
        <v>22</v>
      </c>
      <c r="C440" s="37">
        <f t="shared" si="68"/>
        <v>1</v>
      </c>
      <c r="D440" s="75">
        <f t="shared" si="69"/>
        <v>1.3368983957219251E-3</v>
      </c>
      <c r="E440" s="37">
        <f t="shared" si="67"/>
        <v>8</v>
      </c>
      <c r="F440" s="75">
        <f t="shared" si="70"/>
        <v>1.06951871657754E-2</v>
      </c>
    </row>
    <row r="441" spans="1:6" ht="13.15" customHeight="1" x14ac:dyDescent="0.2">
      <c r="A441" s="302"/>
      <c r="B441" s="38" t="s">
        <v>23</v>
      </c>
      <c r="C441" s="37">
        <f t="shared" si="68"/>
        <v>3</v>
      </c>
      <c r="D441" s="75">
        <f t="shared" si="69"/>
        <v>4.0106951871657758E-3</v>
      </c>
      <c r="E441" s="37">
        <f t="shared" si="67"/>
        <v>36</v>
      </c>
      <c r="F441" s="75">
        <f t="shared" si="70"/>
        <v>4.8128342245989303E-2</v>
      </c>
    </row>
    <row r="442" spans="1:6" ht="13.15" customHeight="1" x14ac:dyDescent="0.2">
      <c r="A442" s="302"/>
      <c r="B442" s="38" t="s">
        <v>43</v>
      </c>
      <c r="C442" s="37">
        <f t="shared" si="68"/>
        <v>3</v>
      </c>
      <c r="D442" s="75">
        <f t="shared" si="69"/>
        <v>4.0106951871657758E-3</v>
      </c>
      <c r="E442" s="37">
        <f t="shared" si="67"/>
        <v>18</v>
      </c>
      <c r="F442" s="75">
        <f t="shared" si="70"/>
        <v>2.4064171122994651E-2</v>
      </c>
    </row>
    <row r="443" spans="1:6" ht="13.15" customHeight="1" x14ac:dyDescent="0.2">
      <c r="A443" s="302"/>
      <c r="B443" s="38" t="s">
        <v>44</v>
      </c>
      <c r="C443" s="37">
        <f t="shared" si="68"/>
        <v>2</v>
      </c>
      <c r="D443" s="75">
        <f t="shared" si="69"/>
        <v>2.6737967914438501E-3</v>
      </c>
      <c r="E443" s="37">
        <f t="shared" si="67"/>
        <v>8</v>
      </c>
      <c r="F443" s="75">
        <f t="shared" si="70"/>
        <v>1.06951871657754E-2</v>
      </c>
    </row>
    <row r="444" spans="1:6" ht="13.15" customHeight="1" x14ac:dyDescent="0.2">
      <c r="A444" s="302"/>
      <c r="B444" s="38" t="s">
        <v>38</v>
      </c>
      <c r="C444" s="37">
        <f t="shared" si="68"/>
        <v>8</v>
      </c>
      <c r="D444" s="75">
        <f t="shared" si="69"/>
        <v>1.06951871657754E-2</v>
      </c>
      <c r="E444" s="37">
        <f t="shared" si="67"/>
        <v>37</v>
      </c>
      <c r="F444" s="75">
        <f t="shared" si="70"/>
        <v>4.9465240641711233E-2</v>
      </c>
    </row>
    <row r="445" spans="1:6" ht="13.15" customHeight="1" x14ac:dyDescent="0.2">
      <c r="A445" s="302"/>
      <c r="B445" s="38" t="s">
        <v>25</v>
      </c>
      <c r="C445" s="37">
        <f t="shared" si="68"/>
        <v>0</v>
      </c>
      <c r="D445" s="75">
        <f t="shared" si="69"/>
        <v>0</v>
      </c>
      <c r="E445" s="37">
        <f t="shared" si="67"/>
        <v>6</v>
      </c>
      <c r="F445" s="75">
        <f t="shared" si="70"/>
        <v>8.0213903743315516E-3</v>
      </c>
    </row>
    <row r="446" spans="1:6" ht="13.15" customHeight="1" x14ac:dyDescent="0.2">
      <c r="A446" s="302"/>
      <c r="B446" s="38" t="s">
        <v>11</v>
      </c>
      <c r="C446" s="37">
        <f t="shared" si="68"/>
        <v>5</v>
      </c>
      <c r="D446" s="75">
        <f t="shared" si="69"/>
        <v>6.6844919786096255E-3</v>
      </c>
      <c r="E446" s="37">
        <f t="shared" si="67"/>
        <v>52</v>
      </c>
      <c r="F446" s="75">
        <f t="shared" si="70"/>
        <v>6.9518716577540107E-2</v>
      </c>
    </row>
    <row r="447" spans="1:6" ht="13.15" customHeight="1" x14ac:dyDescent="0.2">
      <c r="A447" s="302"/>
      <c r="B447" s="38" t="s">
        <v>37</v>
      </c>
      <c r="C447" s="37">
        <f t="shared" si="68"/>
        <v>1</v>
      </c>
      <c r="D447" s="75">
        <f t="shared" si="69"/>
        <v>1.3368983957219251E-3</v>
      </c>
      <c r="E447" s="37">
        <f t="shared" si="67"/>
        <v>9</v>
      </c>
      <c r="F447" s="75">
        <f t="shared" si="70"/>
        <v>1.2032085561497326E-2</v>
      </c>
    </row>
    <row r="448" spans="1:6" ht="13.15" customHeight="1" x14ac:dyDescent="0.2">
      <c r="A448" s="302"/>
      <c r="B448" s="38" t="s">
        <v>7</v>
      </c>
      <c r="C448" s="37">
        <f t="shared" si="68"/>
        <v>0</v>
      </c>
      <c r="D448" s="75">
        <f t="shared" si="69"/>
        <v>0</v>
      </c>
      <c r="E448" s="37">
        <f t="shared" si="67"/>
        <v>17</v>
      </c>
      <c r="F448" s="75">
        <f t="shared" si="70"/>
        <v>2.2727272727272728E-2</v>
      </c>
    </row>
    <row r="449" spans="1:6" ht="13.15" customHeight="1" x14ac:dyDescent="0.2">
      <c r="A449" s="302"/>
      <c r="B449" s="38" t="s">
        <v>85</v>
      </c>
      <c r="C449" s="37">
        <f t="shared" si="68"/>
        <v>5</v>
      </c>
      <c r="D449" s="75">
        <f t="shared" si="69"/>
        <v>6.6844919786096255E-3</v>
      </c>
      <c r="E449" s="37">
        <f t="shared" si="67"/>
        <v>9</v>
      </c>
      <c r="F449" s="75">
        <f t="shared" si="70"/>
        <v>1.2032085561497326E-2</v>
      </c>
    </row>
    <row r="450" spans="1:6" ht="13.15" customHeight="1" x14ac:dyDescent="0.2">
      <c r="A450" s="303"/>
      <c r="B450" s="76"/>
      <c r="C450" s="37"/>
      <c r="D450" s="75"/>
      <c r="E450" s="37"/>
      <c r="F450" s="75"/>
    </row>
    <row r="451" spans="1:6" ht="13.15" customHeight="1" x14ac:dyDescent="0.2">
      <c r="A451" s="304"/>
      <c r="B451" s="77" t="s">
        <v>3</v>
      </c>
      <c r="C451" s="37">
        <f>F39</f>
        <v>108</v>
      </c>
      <c r="D451" s="75">
        <f>C451/$I$39</f>
        <v>0.14438502673796791</v>
      </c>
      <c r="E451" s="37">
        <f>I39-C451</f>
        <v>640</v>
      </c>
      <c r="F451" s="75">
        <f>E451/$I$39</f>
        <v>0.85561497326203206</v>
      </c>
    </row>
    <row r="455" spans="1:6" ht="12.75" thickBot="1" x14ac:dyDescent="0.25">
      <c r="A455" s="1">
        <v>2005</v>
      </c>
    </row>
    <row r="456" spans="1:6" ht="14.25" customHeight="1" thickBot="1" x14ac:dyDescent="0.3">
      <c r="A456" s="73"/>
      <c r="B456" s="73"/>
      <c r="C456" s="534" t="s">
        <v>63</v>
      </c>
      <c r="D456" s="534"/>
      <c r="E456" s="535"/>
    </row>
    <row r="457" spans="1:6" ht="14.25" thickBot="1" x14ac:dyDescent="0.3">
      <c r="A457" s="74"/>
      <c r="B457" s="74"/>
      <c r="C457" s="534" t="s">
        <v>31</v>
      </c>
      <c r="D457" s="534"/>
      <c r="E457" s="534"/>
    </row>
    <row r="458" spans="1:6" ht="14.25" thickBot="1" x14ac:dyDescent="0.3">
      <c r="A458" s="74"/>
      <c r="B458" s="74"/>
      <c r="C458" s="78" t="s">
        <v>1</v>
      </c>
      <c r="D458" s="79" t="s">
        <v>68</v>
      </c>
      <c r="E458" s="80" t="s">
        <v>3</v>
      </c>
    </row>
    <row r="459" spans="1:6" ht="13.5" x14ac:dyDescent="0.2">
      <c r="A459" s="126" t="s">
        <v>32</v>
      </c>
      <c r="B459" s="129" t="s">
        <v>5</v>
      </c>
      <c r="C459" s="81">
        <v>4.0000000000000001E-3</v>
      </c>
      <c r="D459" s="82">
        <f>E459-C459</f>
        <v>3.7000000000000005E-2</v>
      </c>
      <c r="E459" s="83">
        <v>4.1000000000000002E-2</v>
      </c>
    </row>
    <row r="460" spans="1:6" ht="13.5" x14ac:dyDescent="0.2">
      <c r="A460" s="127"/>
      <c r="B460" s="59" t="s">
        <v>6</v>
      </c>
      <c r="C460" s="84">
        <v>5.0000000000000001E-3</v>
      </c>
      <c r="D460" s="85">
        <f t="shared" ref="D460:D483" si="71">E460-C460</f>
        <v>0.02</v>
      </c>
      <c r="E460" s="86">
        <v>2.5000000000000001E-2</v>
      </c>
    </row>
    <row r="461" spans="1:6" ht="13.5" x14ac:dyDescent="0.2">
      <c r="A461" s="127"/>
      <c r="B461" s="59" t="s">
        <v>16</v>
      </c>
      <c r="C461" s="84">
        <v>5.0000000000000001E-3</v>
      </c>
      <c r="D461" s="85">
        <f t="shared" si="71"/>
        <v>9.0000000000000011E-3</v>
      </c>
      <c r="E461" s="86">
        <v>1.4E-2</v>
      </c>
    </row>
    <row r="462" spans="1:6" ht="13.5" x14ac:dyDescent="0.2">
      <c r="A462" s="127"/>
      <c r="B462" s="59" t="s">
        <v>8</v>
      </c>
      <c r="C462" s="84">
        <v>4.0000000000000001E-3</v>
      </c>
      <c r="D462" s="85">
        <f t="shared" si="71"/>
        <v>7.3999999999999996E-2</v>
      </c>
      <c r="E462" s="86">
        <v>7.8E-2</v>
      </c>
    </row>
    <row r="463" spans="1:6" ht="13.5" x14ac:dyDescent="0.2">
      <c r="A463" s="127"/>
      <c r="B463" s="59" t="s">
        <v>10</v>
      </c>
      <c r="C463" s="84">
        <v>0</v>
      </c>
      <c r="D463" s="85">
        <f t="shared" si="71"/>
        <v>1.2E-2</v>
      </c>
      <c r="E463" s="86">
        <v>1.2E-2</v>
      </c>
    </row>
    <row r="464" spans="1:6" ht="13.5" x14ac:dyDescent="0.2">
      <c r="A464" s="127"/>
      <c r="B464" s="59" t="s">
        <v>12</v>
      </c>
      <c r="C464" s="84">
        <v>2E-3</v>
      </c>
      <c r="D464" s="85">
        <f t="shared" si="71"/>
        <v>2.5000000000000001E-2</v>
      </c>
      <c r="E464" s="86">
        <v>2.7E-2</v>
      </c>
    </row>
    <row r="465" spans="1:5" ht="13.5" x14ac:dyDescent="0.2">
      <c r="A465" s="127"/>
      <c r="B465" s="59" t="s">
        <v>13</v>
      </c>
      <c r="C465" s="84">
        <v>2E-3</v>
      </c>
      <c r="D465" s="85">
        <f t="shared" si="71"/>
        <v>2.7999999999999997E-2</v>
      </c>
      <c r="E465" s="86">
        <v>0.03</v>
      </c>
    </row>
    <row r="466" spans="1:5" ht="13.5" x14ac:dyDescent="0.2">
      <c r="A466" s="127"/>
      <c r="B466" s="59" t="s">
        <v>14</v>
      </c>
      <c r="C466" s="84">
        <v>4.0000000000000001E-3</v>
      </c>
      <c r="D466" s="85">
        <f t="shared" si="71"/>
        <v>3.8000000000000006E-2</v>
      </c>
      <c r="E466" s="86">
        <v>4.2000000000000003E-2</v>
      </c>
    </row>
    <row r="467" spans="1:5" ht="13.5" x14ac:dyDescent="0.2">
      <c r="A467" s="127"/>
      <c r="B467" s="59" t="s">
        <v>9</v>
      </c>
      <c r="C467" s="84">
        <v>2.5000000000000001E-2</v>
      </c>
      <c r="D467" s="85">
        <f t="shared" si="71"/>
        <v>0.14799999999999999</v>
      </c>
      <c r="E467" s="86">
        <v>0.17299999999999999</v>
      </c>
    </row>
    <row r="468" spans="1:5" ht="13.5" x14ac:dyDescent="0.2">
      <c r="A468" s="127"/>
      <c r="B468" s="59" t="s">
        <v>15</v>
      </c>
      <c r="C468" s="84">
        <v>2E-3</v>
      </c>
      <c r="D468" s="85">
        <f>E468-C468</f>
        <v>6.9999999999999993E-3</v>
      </c>
      <c r="E468" s="86">
        <v>8.9999999999999993E-3</v>
      </c>
    </row>
    <row r="469" spans="1:5" ht="13.5" x14ac:dyDescent="0.2">
      <c r="A469" s="127"/>
      <c r="B469" s="59" t="s">
        <v>17</v>
      </c>
      <c r="C469" s="84">
        <v>1.0999999999999999E-2</v>
      </c>
      <c r="D469" s="85">
        <f>E469-C469</f>
        <v>3.7000000000000005E-2</v>
      </c>
      <c r="E469" s="86">
        <v>4.8000000000000001E-2</v>
      </c>
    </row>
    <row r="470" spans="1:5" ht="13.5" x14ac:dyDescent="0.2">
      <c r="A470" s="127"/>
      <c r="B470" s="59" t="s">
        <v>18</v>
      </c>
      <c r="C470" s="84">
        <v>4.0000000000000001E-3</v>
      </c>
      <c r="D470" s="85">
        <f>E470-C470</f>
        <v>1.4999999999999999E-2</v>
      </c>
      <c r="E470" s="86">
        <v>1.9E-2</v>
      </c>
    </row>
    <row r="471" spans="1:5" ht="13.5" x14ac:dyDescent="0.2">
      <c r="A471" s="127"/>
      <c r="B471" s="59" t="s">
        <v>19</v>
      </c>
      <c r="C471" s="84"/>
      <c r="D471" s="85"/>
      <c r="E471" s="86"/>
    </row>
    <row r="472" spans="1:5" ht="13.5" x14ac:dyDescent="0.2">
      <c r="A472" s="127"/>
      <c r="B472" s="59" t="s">
        <v>20</v>
      </c>
      <c r="C472" s="84">
        <v>4.0000000000000001E-3</v>
      </c>
      <c r="D472" s="85">
        <f t="shared" ref="D472:D480" si="72">E472-C472</f>
        <v>1.7000000000000001E-2</v>
      </c>
      <c r="E472" s="86">
        <v>2.1000000000000001E-2</v>
      </c>
    </row>
    <row r="473" spans="1:5" ht="13.5" x14ac:dyDescent="0.2">
      <c r="A473" s="127"/>
      <c r="B473" s="59" t="s">
        <v>26</v>
      </c>
      <c r="C473" s="84">
        <v>0</v>
      </c>
      <c r="D473" s="85">
        <f t="shared" si="72"/>
        <v>4.0000000000000001E-3</v>
      </c>
      <c r="E473" s="86">
        <v>4.0000000000000001E-3</v>
      </c>
    </row>
    <row r="474" spans="1:5" ht="13.5" x14ac:dyDescent="0.2">
      <c r="A474" s="127"/>
      <c r="B474" s="59" t="s">
        <v>21</v>
      </c>
      <c r="C474" s="84">
        <v>1.0999999999999999E-2</v>
      </c>
      <c r="D474" s="85">
        <f t="shared" si="72"/>
        <v>3.3000000000000002E-2</v>
      </c>
      <c r="E474" s="86">
        <v>4.3999999999999997E-2</v>
      </c>
    </row>
    <row r="475" spans="1:5" ht="13.5" x14ac:dyDescent="0.2">
      <c r="A475" s="127"/>
      <c r="B475" s="59" t="s">
        <v>22</v>
      </c>
      <c r="C475" s="84">
        <v>0</v>
      </c>
      <c r="D475" s="85">
        <f t="shared" si="72"/>
        <v>5.0000000000000001E-3</v>
      </c>
      <c r="E475" s="86">
        <v>5.0000000000000001E-3</v>
      </c>
    </row>
    <row r="476" spans="1:5" ht="13.5" x14ac:dyDescent="0.2">
      <c r="A476" s="127"/>
      <c r="B476" s="59" t="s">
        <v>23</v>
      </c>
      <c r="C476" s="84">
        <v>5.0000000000000001E-3</v>
      </c>
      <c r="D476" s="85">
        <f t="shared" si="72"/>
        <v>6.0000000000000005E-2</v>
      </c>
      <c r="E476" s="86">
        <v>6.5000000000000002E-2</v>
      </c>
    </row>
    <row r="477" spans="1:5" ht="13.5" x14ac:dyDescent="0.2">
      <c r="A477" s="127"/>
      <c r="B477" s="59" t="s">
        <v>24</v>
      </c>
      <c r="C477" s="84">
        <v>4.0000000000000001E-3</v>
      </c>
      <c r="D477" s="85">
        <f t="shared" si="72"/>
        <v>6.3E-2</v>
      </c>
      <c r="E477" s="86">
        <v>6.7000000000000004E-2</v>
      </c>
    </row>
    <row r="478" spans="1:5" ht="13.5" x14ac:dyDescent="0.2">
      <c r="A478" s="127"/>
      <c r="B478" s="59" t="s">
        <v>25</v>
      </c>
      <c r="C478" s="84">
        <v>0</v>
      </c>
      <c r="D478" s="85">
        <f t="shared" si="72"/>
        <v>1.7999999999999999E-2</v>
      </c>
      <c r="E478" s="86">
        <v>1.7999999999999999E-2</v>
      </c>
    </row>
    <row r="479" spans="1:5" ht="13.5" x14ac:dyDescent="0.2">
      <c r="A479" s="127"/>
      <c r="B479" s="59" t="s">
        <v>11</v>
      </c>
      <c r="C479" s="84">
        <v>2E-3</v>
      </c>
      <c r="D479" s="85">
        <f t="shared" si="72"/>
        <v>0.106</v>
      </c>
      <c r="E479" s="86">
        <v>0.108</v>
      </c>
    </row>
    <row r="480" spans="1:5" ht="13.5" x14ac:dyDescent="0.2">
      <c r="A480" s="127"/>
      <c r="B480" s="59" t="s">
        <v>7</v>
      </c>
      <c r="C480" s="84">
        <v>2E-3</v>
      </c>
      <c r="D480" s="85">
        <f t="shared" si="72"/>
        <v>4.5999999999999999E-2</v>
      </c>
      <c r="E480" s="86">
        <v>4.8000000000000001E-2</v>
      </c>
    </row>
    <row r="481" spans="1:6" ht="13.5" x14ac:dyDescent="0.2">
      <c r="A481" s="127"/>
      <c r="B481" s="59" t="s">
        <v>85</v>
      </c>
      <c r="C481" s="84">
        <v>4.0000000000000001E-3</v>
      </c>
      <c r="D481" s="85">
        <f t="shared" si="71"/>
        <v>0.01</v>
      </c>
      <c r="E481" s="86">
        <v>1.4E-2</v>
      </c>
    </row>
    <row r="482" spans="1:6" ht="13.5" x14ac:dyDescent="0.2">
      <c r="A482" s="127"/>
      <c r="B482" s="261"/>
      <c r="C482" s="299"/>
      <c r="D482" s="300"/>
      <c r="E482" s="301"/>
    </row>
    <row r="483" spans="1:6" ht="14.25" thickBot="1" x14ac:dyDescent="0.25">
      <c r="A483" s="128"/>
      <c r="B483" s="87" t="s">
        <v>3</v>
      </c>
      <c r="C483" s="88">
        <v>0.11</v>
      </c>
      <c r="D483" s="89">
        <f t="shared" si="71"/>
        <v>0.89</v>
      </c>
      <c r="E483" s="90">
        <v>1</v>
      </c>
    </row>
    <row r="487" spans="1:6" x14ac:dyDescent="0.2">
      <c r="A487" s="1">
        <v>2010</v>
      </c>
    </row>
    <row r="488" spans="1:6" ht="13.15" customHeight="1" x14ac:dyDescent="0.2">
      <c r="A488" s="381"/>
      <c r="B488" s="382"/>
      <c r="C488" s="537" t="s">
        <v>64</v>
      </c>
      <c r="D488" s="538"/>
      <c r="E488" s="538"/>
      <c r="F488" s="539"/>
    </row>
    <row r="489" spans="1:6" ht="13.15" customHeight="1" x14ac:dyDescent="0.2">
      <c r="A489" s="383"/>
      <c r="B489" s="47"/>
      <c r="C489" s="537" t="s">
        <v>31</v>
      </c>
      <c r="D489" s="538"/>
      <c r="E489" s="538"/>
      <c r="F489" s="539"/>
    </row>
    <row r="490" spans="1:6" ht="13.15" customHeight="1" x14ac:dyDescent="0.2">
      <c r="A490" s="384"/>
      <c r="B490" s="385"/>
      <c r="C490" s="386" t="s">
        <v>66</v>
      </c>
      <c r="D490" s="387" t="s">
        <v>1</v>
      </c>
      <c r="E490" s="387" t="s">
        <v>67</v>
      </c>
      <c r="F490" s="388" t="s">
        <v>2</v>
      </c>
    </row>
    <row r="491" spans="1:6" ht="13.15" customHeight="1" x14ac:dyDescent="0.2">
      <c r="A491" s="389" t="s">
        <v>32</v>
      </c>
      <c r="B491" s="390" t="s">
        <v>5</v>
      </c>
      <c r="C491" s="391">
        <f>G8</f>
        <v>5</v>
      </c>
      <c r="D491" s="392">
        <f>C491/$I$39</f>
        <v>6.6844919786096255E-3</v>
      </c>
      <c r="E491" s="391">
        <f t="shared" ref="E491:E520" si="73">I8-C491</f>
        <v>26</v>
      </c>
      <c r="F491" s="392">
        <f>E491/$I$39</f>
        <v>3.4759358288770054E-2</v>
      </c>
    </row>
    <row r="492" spans="1:6" ht="13.15" customHeight="1" x14ac:dyDescent="0.2">
      <c r="A492" s="302"/>
      <c r="B492" s="38" t="s">
        <v>6</v>
      </c>
      <c r="C492" s="37">
        <f t="shared" ref="C492:C520" si="74">G9</f>
        <v>21</v>
      </c>
      <c r="D492" s="75">
        <f t="shared" ref="D492:D520" si="75">C492/$I$39</f>
        <v>2.8074866310160429E-2</v>
      </c>
      <c r="E492" s="37">
        <f t="shared" si="73"/>
        <v>14</v>
      </c>
      <c r="F492" s="75">
        <f t="shared" ref="F492:F520" si="76">E492/$I$39</f>
        <v>1.871657754010695E-2</v>
      </c>
    </row>
    <row r="493" spans="1:6" ht="13.15" customHeight="1" x14ac:dyDescent="0.2">
      <c r="A493" s="302"/>
      <c r="B493" s="38" t="s">
        <v>39</v>
      </c>
      <c r="C493" s="37">
        <f t="shared" si="74"/>
        <v>3</v>
      </c>
      <c r="D493" s="75">
        <f t="shared" si="75"/>
        <v>4.0106951871657758E-3</v>
      </c>
      <c r="E493" s="37">
        <f t="shared" si="73"/>
        <v>2</v>
      </c>
      <c r="F493" s="75">
        <f t="shared" si="76"/>
        <v>2.6737967914438501E-3</v>
      </c>
    </row>
    <row r="494" spans="1:6" ht="13.15" customHeight="1" x14ac:dyDescent="0.2">
      <c r="A494" s="302"/>
      <c r="B494" s="38" t="s">
        <v>40</v>
      </c>
      <c r="C494" s="37">
        <f t="shared" si="74"/>
        <v>6</v>
      </c>
      <c r="D494" s="75">
        <f t="shared" si="75"/>
        <v>8.0213903743315516E-3</v>
      </c>
      <c r="E494" s="37">
        <f t="shared" si="73"/>
        <v>27</v>
      </c>
      <c r="F494" s="75">
        <f t="shared" si="76"/>
        <v>3.6096256684491977E-2</v>
      </c>
    </row>
    <row r="495" spans="1:6" ht="13.15" customHeight="1" x14ac:dyDescent="0.2">
      <c r="A495" s="302"/>
      <c r="B495" s="38" t="s">
        <v>16</v>
      </c>
      <c r="C495" s="37">
        <f t="shared" si="74"/>
        <v>7</v>
      </c>
      <c r="D495" s="75">
        <f t="shared" si="75"/>
        <v>9.3582887700534752E-3</v>
      </c>
      <c r="E495" s="37">
        <f t="shared" si="73"/>
        <v>5</v>
      </c>
      <c r="F495" s="75">
        <f t="shared" si="76"/>
        <v>6.6844919786096255E-3</v>
      </c>
    </row>
    <row r="496" spans="1:6" ht="13.15" customHeight="1" x14ac:dyDescent="0.2">
      <c r="A496" s="302"/>
      <c r="B496" s="38" t="s">
        <v>8</v>
      </c>
      <c r="C496" s="37">
        <f t="shared" si="74"/>
        <v>7</v>
      </c>
      <c r="D496" s="75">
        <f t="shared" si="75"/>
        <v>9.3582887700534752E-3</v>
      </c>
      <c r="E496" s="37">
        <f t="shared" si="73"/>
        <v>28</v>
      </c>
      <c r="F496" s="75">
        <f t="shared" si="76"/>
        <v>3.7433155080213901E-2</v>
      </c>
    </row>
    <row r="497" spans="1:6" ht="13.15" customHeight="1" x14ac:dyDescent="0.2">
      <c r="A497" s="302"/>
      <c r="B497" s="38" t="s">
        <v>10</v>
      </c>
      <c r="C497" s="37">
        <f t="shared" si="74"/>
        <v>1</v>
      </c>
      <c r="D497" s="75">
        <f t="shared" si="75"/>
        <v>1.3368983957219251E-3</v>
      </c>
      <c r="E497" s="37">
        <f t="shared" si="73"/>
        <v>4</v>
      </c>
      <c r="F497" s="75">
        <f t="shared" si="76"/>
        <v>5.3475935828877002E-3</v>
      </c>
    </row>
    <row r="498" spans="1:6" ht="13.15" customHeight="1" x14ac:dyDescent="0.2">
      <c r="A498" s="302"/>
      <c r="B498" s="38" t="s">
        <v>12</v>
      </c>
      <c r="C498" s="37">
        <f t="shared" si="74"/>
        <v>1</v>
      </c>
      <c r="D498" s="75">
        <f t="shared" si="75"/>
        <v>1.3368983957219251E-3</v>
      </c>
      <c r="E498" s="37">
        <f t="shared" si="73"/>
        <v>14</v>
      </c>
      <c r="F498" s="75">
        <f t="shared" si="76"/>
        <v>1.871657754010695E-2</v>
      </c>
    </row>
    <row r="499" spans="1:6" ht="13.15" customHeight="1" x14ac:dyDescent="0.2">
      <c r="A499" s="302"/>
      <c r="B499" s="38" t="s">
        <v>13</v>
      </c>
      <c r="C499" s="37">
        <f t="shared" si="74"/>
        <v>0</v>
      </c>
      <c r="D499" s="75">
        <f t="shared" si="75"/>
        <v>0</v>
      </c>
      <c r="E499" s="37">
        <f t="shared" si="73"/>
        <v>36</v>
      </c>
      <c r="F499" s="75">
        <f t="shared" si="76"/>
        <v>4.8128342245989303E-2</v>
      </c>
    </row>
    <row r="500" spans="1:6" ht="13.15" customHeight="1" x14ac:dyDescent="0.2">
      <c r="A500" s="302"/>
      <c r="B500" s="38" t="s">
        <v>14</v>
      </c>
      <c r="C500" s="37">
        <f t="shared" si="74"/>
        <v>5</v>
      </c>
      <c r="D500" s="75">
        <f t="shared" si="75"/>
        <v>6.6844919786096255E-3</v>
      </c>
      <c r="E500" s="37">
        <f t="shared" si="73"/>
        <v>10</v>
      </c>
      <c r="F500" s="75">
        <f t="shared" si="76"/>
        <v>1.3368983957219251E-2</v>
      </c>
    </row>
    <row r="501" spans="1:6" ht="13.15" customHeight="1" x14ac:dyDescent="0.2">
      <c r="A501" s="302"/>
      <c r="B501" s="38" t="s">
        <v>41</v>
      </c>
      <c r="C501" s="37">
        <f t="shared" si="74"/>
        <v>0</v>
      </c>
      <c r="D501" s="75">
        <f t="shared" si="75"/>
        <v>0</v>
      </c>
      <c r="E501" s="37">
        <f t="shared" si="73"/>
        <v>0</v>
      </c>
      <c r="F501" s="75">
        <f t="shared" si="76"/>
        <v>0</v>
      </c>
    </row>
    <row r="502" spans="1:6" ht="13.15" customHeight="1" x14ac:dyDescent="0.2">
      <c r="A502" s="302"/>
      <c r="B502" s="38" t="s">
        <v>9</v>
      </c>
      <c r="C502" s="37">
        <f t="shared" si="74"/>
        <v>26</v>
      </c>
      <c r="D502" s="75">
        <f t="shared" si="75"/>
        <v>3.4759358288770054E-2</v>
      </c>
      <c r="E502" s="37">
        <f t="shared" si="73"/>
        <v>70</v>
      </c>
      <c r="F502" s="75">
        <f t="shared" si="76"/>
        <v>9.3582887700534759E-2</v>
      </c>
    </row>
    <row r="503" spans="1:6" ht="13.15" customHeight="1" x14ac:dyDescent="0.2">
      <c r="A503" s="302"/>
      <c r="B503" s="38" t="s">
        <v>15</v>
      </c>
      <c r="C503" s="37">
        <f t="shared" si="74"/>
        <v>0</v>
      </c>
      <c r="D503" s="75">
        <f t="shared" si="75"/>
        <v>0</v>
      </c>
      <c r="E503" s="37">
        <f t="shared" si="73"/>
        <v>10</v>
      </c>
      <c r="F503" s="75">
        <f t="shared" si="76"/>
        <v>1.3368983957219251E-2</v>
      </c>
    </row>
    <row r="504" spans="1:6" ht="13.15" customHeight="1" x14ac:dyDescent="0.2">
      <c r="A504" s="302"/>
      <c r="B504" s="38" t="s">
        <v>17</v>
      </c>
      <c r="C504" s="37">
        <f t="shared" si="74"/>
        <v>13</v>
      </c>
      <c r="D504" s="75">
        <f t="shared" si="75"/>
        <v>1.7379679144385027E-2</v>
      </c>
      <c r="E504" s="37">
        <f t="shared" si="73"/>
        <v>20</v>
      </c>
      <c r="F504" s="75">
        <f t="shared" si="76"/>
        <v>2.6737967914438502E-2</v>
      </c>
    </row>
    <row r="505" spans="1:6" ht="13.15" customHeight="1" x14ac:dyDescent="0.2">
      <c r="A505" s="302"/>
      <c r="B505" s="38" t="s">
        <v>18</v>
      </c>
      <c r="C505" s="37">
        <f t="shared" si="74"/>
        <v>9</v>
      </c>
      <c r="D505" s="75">
        <f t="shared" si="75"/>
        <v>1.2032085561497326E-2</v>
      </c>
      <c r="E505" s="37">
        <f t="shared" si="73"/>
        <v>1</v>
      </c>
      <c r="F505" s="75">
        <f t="shared" si="76"/>
        <v>1.3368983957219251E-3</v>
      </c>
    </row>
    <row r="506" spans="1:6" ht="13.15" customHeight="1" x14ac:dyDescent="0.2">
      <c r="A506" s="302"/>
      <c r="B506" s="38" t="s">
        <v>19</v>
      </c>
      <c r="C506" s="37">
        <f t="shared" si="74"/>
        <v>38</v>
      </c>
      <c r="D506" s="75">
        <f t="shared" si="75"/>
        <v>5.0802139037433157E-2</v>
      </c>
      <c r="E506" s="37">
        <f t="shared" si="73"/>
        <v>73</v>
      </c>
      <c r="F506" s="75">
        <f t="shared" si="76"/>
        <v>9.7593582887700536E-2</v>
      </c>
    </row>
    <row r="507" spans="1:6" ht="13.15" customHeight="1" x14ac:dyDescent="0.2">
      <c r="A507" s="302"/>
      <c r="B507" s="38" t="s">
        <v>42</v>
      </c>
      <c r="C507" s="37">
        <f t="shared" si="74"/>
        <v>1</v>
      </c>
      <c r="D507" s="75">
        <f t="shared" si="75"/>
        <v>1.3368983957219251E-3</v>
      </c>
      <c r="E507" s="37">
        <f t="shared" si="73"/>
        <v>22</v>
      </c>
      <c r="F507" s="75">
        <f t="shared" si="76"/>
        <v>2.9411764705882353E-2</v>
      </c>
    </row>
    <row r="508" spans="1:6" ht="13.15" customHeight="1" x14ac:dyDescent="0.2">
      <c r="A508" s="302"/>
      <c r="B508" s="38" t="s">
        <v>20</v>
      </c>
      <c r="C508" s="37">
        <f t="shared" si="74"/>
        <v>0</v>
      </c>
      <c r="D508" s="75">
        <f t="shared" si="75"/>
        <v>0</v>
      </c>
      <c r="E508" s="37">
        <f t="shared" si="73"/>
        <v>3</v>
      </c>
      <c r="F508" s="75">
        <f t="shared" si="76"/>
        <v>4.0106951871657758E-3</v>
      </c>
    </row>
    <row r="509" spans="1:6" ht="13.15" customHeight="1" x14ac:dyDescent="0.2">
      <c r="A509" s="302"/>
      <c r="B509" s="38" t="s">
        <v>26</v>
      </c>
      <c r="C509" s="37">
        <f t="shared" si="74"/>
        <v>1</v>
      </c>
      <c r="D509" s="75">
        <f t="shared" si="75"/>
        <v>1.3368983957219251E-3</v>
      </c>
      <c r="E509" s="37">
        <f t="shared" si="73"/>
        <v>4</v>
      </c>
      <c r="F509" s="75">
        <f t="shared" si="76"/>
        <v>5.3475935828877002E-3</v>
      </c>
    </row>
    <row r="510" spans="1:6" ht="13.15" customHeight="1" x14ac:dyDescent="0.2">
      <c r="A510" s="302"/>
      <c r="B510" s="38" t="s">
        <v>21</v>
      </c>
      <c r="C510" s="37">
        <f t="shared" si="74"/>
        <v>6</v>
      </c>
      <c r="D510" s="75">
        <f t="shared" si="75"/>
        <v>8.0213903743315516E-3</v>
      </c>
      <c r="E510" s="37">
        <f t="shared" si="73"/>
        <v>1</v>
      </c>
      <c r="F510" s="75">
        <f t="shared" si="76"/>
        <v>1.3368983957219251E-3</v>
      </c>
    </row>
    <row r="511" spans="1:6" ht="13.15" customHeight="1" x14ac:dyDescent="0.2">
      <c r="A511" s="302"/>
      <c r="B511" s="38" t="s">
        <v>22</v>
      </c>
      <c r="C511" s="37">
        <f t="shared" si="74"/>
        <v>1</v>
      </c>
      <c r="D511" s="75">
        <f t="shared" si="75"/>
        <v>1.3368983957219251E-3</v>
      </c>
      <c r="E511" s="37">
        <f t="shared" si="73"/>
        <v>8</v>
      </c>
      <c r="F511" s="75">
        <f t="shared" si="76"/>
        <v>1.06951871657754E-2</v>
      </c>
    </row>
    <row r="512" spans="1:6" ht="13.15" customHeight="1" x14ac:dyDescent="0.2">
      <c r="A512" s="302"/>
      <c r="B512" s="38" t="s">
        <v>23</v>
      </c>
      <c r="C512" s="37">
        <f t="shared" si="74"/>
        <v>6</v>
      </c>
      <c r="D512" s="75">
        <f t="shared" si="75"/>
        <v>8.0213903743315516E-3</v>
      </c>
      <c r="E512" s="37">
        <f t="shared" si="73"/>
        <v>33</v>
      </c>
      <c r="F512" s="75">
        <f t="shared" si="76"/>
        <v>4.4117647058823532E-2</v>
      </c>
    </row>
    <row r="513" spans="1:6" ht="13.15" customHeight="1" x14ac:dyDescent="0.2">
      <c r="A513" s="302"/>
      <c r="B513" s="38" t="s">
        <v>43</v>
      </c>
      <c r="C513" s="37">
        <f t="shared" si="74"/>
        <v>9</v>
      </c>
      <c r="D513" s="75">
        <f t="shared" si="75"/>
        <v>1.2032085561497326E-2</v>
      </c>
      <c r="E513" s="37">
        <f t="shared" si="73"/>
        <v>12</v>
      </c>
      <c r="F513" s="75">
        <f t="shared" si="76"/>
        <v>1.6042780748663103E-2</v>
      </c>
    </row>
    <row r="514" spans="1:6" ht="13.15" customHeight="1" x14ac:dyDescent="0.2">
      <c r="A514" s="302"/>
      <c r="B514" s="38" t="s">
        <v>44</v>
      </c>
      <c r="C514" s="37">
        <f t="shared" si="74"/>
        <v>4</v>
      </c>
      <c r="D514" s="75">
        <f t="shared" si="75"/>
        <v>5.3475935828877002E-3</v>
      </c>
      <c r="E514" s="37">
        <f t="shared" si="73"/>
        <v>6</v>
      </c>
      <c r="F514" s="75">
        <f t="shared" si="76"/>
        <v>8.0213903743315516E-3</v>
      </c>
    </row>
    <row r="515" spans="1:6" ht="13.15" customHeight="1" x14ac:dyDescent="0.2">
      <c r="A515" s="302"/>
      <c r="B515" s="38" t="s">
        <v>38</v>
      </c>
      <c r="C515" s="37">
        <f t="shared" si="74"/>
        <v>9</v>
      </c>
      <c r="D515" s="75">
        <f t="shared" si="75"/>
        <v>1.2032085561497326E-2</v>
      </c>
      <c r="E515" s="37">
        <f t="shared" si="73"/>
        <v>36</v>
      </c>
      <c r="F515" s="75">
        <f t="shared" si="76"/>
        <v>4.8128342245989303E-2</v>
      </c>
    </row>
    <row r="516" spans="1:6" ht="13.15" customHeight="1" x14ac:dyDescent="0.2">
      <c r="A516" s="302"/>
      <c r="B516" s="38" t="s">
        <v>25</v>
      </c>
      <c r="C516" s="37">
        <f t="shared" si="74"/>
        <v>2</v>
      </c>
      <c r="D516" s="75">
        <f t="shared" si="75"/>
        <v>2.6737967914438501E-3</v>
      </c>
      <c r="E516" s="37">
        <f t="shared" si="73"/>
        <v>4</v>
      </c>
      <c r="F516" s="75">
        <f t="shared" si="76"/>
        <v>5.3475935828877002E-3</v>
      </c>
    </row>
    <row r="517" spans="1:6" ht="13.15" customHeight="1" x14ac:dyDescent="0.2">
      <c r="A517" s="302"/>
      <c r="B517" s="38" t="s">
        <v>11</v>
      </c>
      <c r="C517" s="37">
        <f t="shared" si="74"/>
        <v>18</v>
      </c>
      <c r="D517" s="75">
        <f t="shared" si="75"/>
        <v>2.4064171122994651E-2</v>
      </c>
      <c r="E517" s="37">
        <f t="shared" si="73"/>
        <v>39</v>
      </c>
      <c r="F517" s="75">
        <f t="shared" si="76"/>
        <v>5.213903743315508E-2</v>
      </c>
    </row>
    <row r="518" spans="1:6" ht="13.15" customHeight="1" x14ac:dyDescent="0.2">
      <c r="A518" s="302"/>
      <c r="B518" s="38" t="s">
        <v>37</v>
      </c>
      <c r="C518" s="37">
        <f t="shared" si="74"/>
        <v>3</v>
      </c>
      <c r="D518" s="75">
        <f t="shared" si="75"/>
        <v>4.0106951871657758E-3</v>
      </c>
      <c r="E518" s="37">
        <f t="shared" si="73"/>
        <v>7</v>
      </c>
      <c r="F518" s="75">
        <f t="shared" si="76"/>
        <v>9.3582887700534752E-3</v>
      </c>
    </row>
    <row r="519" spans="1:6" ht="13.15" customHeight="1" x14ac:dyDescent="0.2">
      <c r="A519" s="302"/>
      <c r="B519" s="38" t="s">
        <v>7</v>
      </c>
      <c r="C519" s="37">
        <f t="shared" si="74"/>
        <v>2</v>
      </c>
      <c r="D519" s="75">
        <f t="shared" si="75"/>
        <v>2.6737967914438501E-3</v>
      </c>
      <c r="E519" s="37">
        <f t="shared" si="73"/>
        <v>15</v>
      </c>
      <c r="F519" s="75">
        <f t="shared" si="76"/>
        <v>2.0053475935828877E-2</v>
      </c>
    </row>
    <row r="520" spans="1:6" ht="13.15" customHeight="1" x14ac:dyDescent="0.2">
      <c r="A520" s="302"/>
      <c r="B520" s="38" t="s">
        <v>85</v>
      </c>
      <c r="C520" s="37">
        <f t="shared" si="74"/>
        <v>12</v>
      </c>
      <c r="D520" s="75">
        <f t="shared" si="75"/>
        <v>1.6042780748663103E-2</v>
      </c>
      <c r="E520" s="37">
        <f t="shared" si="73"/>
        <v>2</v>
      </c>
      <c r="F520" s="75">
        <f t="shared" si="76"/>
        <v>2.6737967914438501E-3</v>
      </c>
    </row>
    <row r="521" spans="1:6" ht="13.15" customHeight="1" x14ac:dyDescent="0.2">
      <c r="A521" s="303"/>
      <c r="B521" s="76"/>
      <c r="C521" s="37"/>
      <c r="D521" s="75"/>
      <c r="E521" s="37"/>
      <c r="F521" s="75"/>
    </row>
    <row r="522" spans="1:6" ht="13.15" customHeight="1" x14ac:dyDescent="0.2">
      <c r="A522" s="304"/>
      <c r="B522" s="77" t="s">
        <v>3</v>
      </c>
      <c r="C522" s="37">
        <f>G39</f>
        <v>216</v>
      </c>
      <c r="D522" s="75">
        <f>C522/$I$39</f>
        <v>0.28877005347593582</v>
      </c>
      <c r="E522" s="37">
        <f>I39-C522</f>
        <v>532</v>
      </c>
      <c r="F522" s="75">
        <f>E522/$I$39</f>
        <v>0.71122994652406413</v>
      </c>
    </row>
    <row r="526" spans="1:6" ht="12.75" thickBot="1" x14ac:dyDescent="0.25">
      <c r="A526" s="1">
        <v>2005</v>
      </c>
    </row>
    <row r="527" spans="1:6" ht="25.5" customHeight="1" thickBot="1" x14ac:dyDescent="0.3">
      <c r="A527" s="73"/>
      <c r="B527" s="73"/>
      <c r="C527" s="534" t="s">
        <v>64</v>
      </c>
      <c r="D527" s="534"/>
      <c r="E527" s="535"/>
    </row>
    <row r="528" spans="1:6" ht="14.25" thickBot="1" x14ac:dyDescent="0.3">
      <c r="A528" s="74"/>
      <c r="B528" s="74"/>
      <c r="C528" s="534" t="s">
        <v>31</v>
      </c>
      <c r="D528" s="534"/>
      <c r="E528" s="534"/>
    </row>
    <row r="529" spans="1:5" ht="14.25" thickBot="1" x14ac:dyDescent="0.3">
      <c r="A529" s="74"/>
      <c r="B529" s="74"/>
      <c r="C529" s="78" t="s">
        <v>1</v>
      </c>
      <c r="D529" s="79" t="s">
        <v>68</v>
      </c>
      <c r="E529" s="80" t="s">
        <v>3</v>
      </c>
    </row>
    <row r="530" spans="1:5" ht="13.5" x14ac:dyDescent="0.2">
      <c r="A530" s="126" t="s">
        <v>32</v>
      </c>
      <c r="B530" s="129" t="s">
        <v>5</v>
      </c>
      <c r="C530" s="81">
        <v>5.0000000000000001E-3</v>
      </c>
      <c r="D530" s="82">
        <f>E530-C530</f>
        <v>3.6000000000000004E-2</v>
      </c>
      <c r="E530" s="83">
        <v>4.1000000000000002E-2</v>
      </c>
    </row>
    <row r="531" spans="1:5" ht="13.5" x14ac:dyDescent="0.2">
      <c r="A531" s="127"/>
      <c r="B531" s="59" t="s">
        <v>6</v>
      </c>
      <c r="C531" s="84">
        <v>1.2E-2</v>
      </c>
      <c r="D531" s="85">
        <f t="shared" ref="D531:D554" si="77">E531-C531</f>
        <v>1.3000000000000001E-2</v>
      </c>
      <c r="E531" s="86">
        <v>2.5000000000000001E-2</v>
      </c>
    </row>
    <row r="532" spans="1:5" ht="13.5" x14ac:dyDescent="0.2">
      <c r="A532" s="127"/>
      <c r="B532" s="59" t="s">
        <v>16</v>
      </c>
      <c r="C532" s="84">
        <v>5.0000000000000001E-3</v>
      </c>
      <c r="D532" s="85">
        <f t="shared" si="77"/>
        <v>9.0000000000000011E-3</v>
      </c>
      <c r="E532" s="86">
        <v>1.4E-2</v>
      </c>
    </row>
    <row r="533" spans="1:5" ht="13.5" x14ac:dyDescent="0.2">
      <c r="A533" s="127"/>
      <c r="B533" s="59" t="s">
        <v>8</v>
      </c>
      <c r="C533" s="84">
        <v>1.0999999999999999E-2</v>
      </c>
      <c r="D533" s="85">
        <f t="shared" si="77"/>
        <v>6.7000000000000004E-2</v>
      </c>
      <c r="E533" s="86">
        <v>7.8E-2</v>
      </c>
    </row>
    <row r="534" spans="1:5" ht="13.5" x14ac:dyDescent="0.2">
      <c r="A534" s="127"/>
      <c r="B534" s="59" t="s">
        <v>10</v>
      </c>
      <c r="C534" s="84">
        <v>2E-3</v>
      </c>
      <c r="D534" s="85">
        <f t="shared" si="77"/>
        <v>0.01</v>
      </c>
      <c r="E534" s="86">
        <v>1.2E-2</v>
      </c>
    </row>
    <row r="535" spans="1:5" ht="13.5" x14ac:dyDescent="0.2">
      <c r="A535" s="127"/>
      <c r="B535" s="59" t="s">
        <v>12</v>
      </c>
      <c r="C535" s="84">
        <v>4.0000000000000001E-3</v>
      </c>
      <c r="D535" s="85">
        <f t="shared" si="77"/>
        <v>2.3E-2</v>
      </c>
      <c r="E535" s="86">
        <v>2.7E-2</v>
      </c>
    </row>
    <row r="536" spans="1:5" ht="13.5" x14ac:dyDescent="0.2">
      <c r="A536" s="127"/>
      <c r="B536" s="59" t="s">
        <v>13</v>
      </c>
      <c r="C536" s="84">
        <v>7.0000000000000001E-3</v>
      </c>
      <c r="D536" s="85">
        <f t="shared" si="77"/>
        <v>2.3E-2</v>
      </c>
      <c r="E536" s="86">
        <v>0.03</v>
      </c>
    </row>
    <row r="537" spans="1:5" ht="13.5" x14ac:dyDescent="0.2">
      <c r="A537" s="127"/>
      <c r="B537" s="59" t="s">
        <v>14</v>
      </c>
      <c r="C537" s="84">
        <v>1.0999999999999999E-2</v>
      </c>
      <c r="D537" s="85">
        <f t="shared" si="77"/>
        <v>3.1000000000000003E-2</v>
      </c>
      <c r="E537" s="86">
        <v>4.2000000000000003E-2</v>
      </c>
    </row>
    <row r="538" spans="1:5" ht="13.5" x14ac:dyDescent="0.2">
      <c r="A538" s="127"/>
      <c r="B538" s="59" t="s">
        <v>9</v>
      </c>
      <c r="C538" s="84">
        <v>3.5000000000000003E-2</v>
      </c>
      <c r="D538" s="85">
        <f t="shared" si="77"/>
        <v>0.13799999999999998</v>
      </c>
      <c r="E538" s="86">
        <v>0.17299999999999999</v>
      </c>
    </row>
    <row r="539" spans="1:5" ht="13.5" x14ac:dyDescent="0.2">
      <c r="A539" s="127"/>
      <c r="B539" s="59" t="s">
        <v>15</v>
      </c>
      <c r="C539" s="84">
        <v>2E-3</v>
      </c>
      <c r="D539" s="85">
        <f>E539-C539</f>
        <v>6.9999999999999993E-3</v>
      </c>
      <c r="E539" s="86">
        <v>8.9999999999999993E-3</v>
      </c>
    </row>
    <row r="540" spans="1:5" ht="13.5" x14ac:dyDescent="0.2">
      <c r="A540" s="127"/>
      <c r="B540" s="59" t="s">
        <v>17</v>
      </c>
      <c r="C540" s="84">
        <v>1.9E-2</v>
      </c>
      <c r="D540" s="85">
        <f>E540-C540</f>
        <v>2.9000000000000001E-2</v>
      </c>
      <c r="E540" s="86">
        <v>4.8000000000000001E-2</v>
      </c>
    </row>
    <row r="541" spans="1:5" ht="13.5" x14ac:dyDescent="0.2">
      <c r="A541" s="127"/>
      <c r="B541" s="59" t="s">
        <v>18</v>
      </c>
      <c r="C541" s="84">
        <v>1.6E-2</v>
      </c>
      <c r="D541" s="85">
        <f>E541-C541</f>
        <v>2.9999999999999992E-3</v>
      </c>
      <c r="E541" s="86">
        <v>1.9E-2</v>
      </c>
    </row>
    <row r="542" spans="1:5" ht="13.5" x14ac:dyDescent="0.2">
      <c r="A542" s="127"/>
      <c r="B542" s="59" t="s">
        <v>19</v>
      </c>
      <c r="C542" s="84"/>
      <c r="D542" s="85"/>
      <c r="E542" s="86"/>
    </row>
    <row r="543" spans="1:5" ht="13.5" x14ac:dyDescent="0.2">
      <c r="A543" s="127"/>
      <c r="B543" s="59" t="s">
        <v>20</v>
      </c>
      <c r="C543" s="84">
        <v>5.0000000000000001E-3</v>
      </c>
      <c r="D543" s="85">
        <f t="shared" ref="D543:D551" si="78">E543-C543</f>
        <v>1.6E-2</v>
      </c>
      <c r="E543" s="86">
        <v>2.1000000000000001E-2</v>
      </c>
    </row>
    <row r="544" spans="1:5" ht="13.5" x14ac:dyDescent="0.2">
      <c r="A544" s="127"/>
      <c r="B544" s="59" t="s">
        <v>26</v>
      </c>
      <c r="C544" s="84">
        <v>2E-3</v>
      </c>
      <c r="D544" s="85">
        <f t="shared" si="78"/>
        <v>2E-3</v>
      </c>
      <c r="E544" s="86">
        <v>4.0000000000000001E-3</v>
      </c>
    </row>
    <row r="545" spans="1:6" ht="13.5" x14ac:dyDescent="0.2">
      <c r="A545" s="127"/>
      <c r="B545" s="59" t="s">
        <v>21</v>
      </c>
      <c r="C545" s="84">
        <v>3.5000000000000003E-2</v>
      </c>
      <c r="D545" s="85">
        <f t="shared" si="78"/>
        <v>8.9999999999999941E-3</v>
      </c>
      <c r="E545" s="86">
        <v>4.3999999999999997E-2</v>
      </c>
    </row>
    <row r="546" spans="1:6" ht="13.5" x14ac:dyDescent="0.2">
      <c r="A546" s="127"/>
      <c r="B546" s="59" t="s">
        <v>22</v>
      </c>
      <c r="C546" s="84">
        <v>2E-3</v>
      </c>
      <c r="D546" s="85">
        <f t="shared" si="78"/>
        <v>3.0000000000000001E-3</v>
      </c>
      <c r="E546" s="86">
        <v>5.0000000000000001E-3</v>
      </c>
    </row>
    <row r="547" spans="1:6" ht="13.5" x14ac:dyDescent="0.2">
      <c r="A547" s="127"/>
      <c r="B547" s="59" t="s">
        <v>23</v>
      </c>
      <c r="C547" s="84">
        <v>1.9E-2</v>
      </c>
      <c r="D547" s="85">
        <f t="shared" si="78"/>
        <v>4.5999999999999999E-2</v>
      </c>
      <c r="E547" s="86">
        <v>6.5000000000000002E-2</v>
      </c>
    </row>
    <row r="548" spans="1:6" ht="13.5" x14ac:dyDescent="0.2">
      <c r="A548" s="127"/>
      <c r="B548" s="59" t="s">
        <v>24</v>
      </c>
      <c r="C548" s="84">
        <v>2.5000000000000001E-2</v>
      </c>
      <c r="D548" s="85">
        <f t="shared" si="78"/>
        <v>4.2000000000000003E-2</v>
      </c>
      <c r="E548" s="86">
        <v>6.7000000000000004E-2</v>
      </c>
    </row>
    <row r="549" spans="1:6" ht="13.5" x14ac:dyDescent="0.2">
      <c r="A549" s="127"/>
      <c r="B549" s="59" t="s">
        <v>25</v>
      </c>
      <c r="C549" s="84">
        <v>4.0000000000000001E-3</v>
      </c>
      <c r="D549" s="85">
        <f t="shared" si="78"/>
        <v>1.3999999999999999E-2</v>
      </c>
      <c r="E549" s="86">
        <v>1.7999999999999999E-2</v>
      </c>
    </row>
    <row r="550" spans="1:6" ht="13.5" x14ac:dyDescent="0.2">
      <c r="A550" s="127"/>
      <c r="B550" s="59" t="s">
        <v>11</v>
      </c>
      <c r="C550" s="84">
        <v>2.3E-2</v>
      </c>
      <c r="D550" s="85">
        <f t="shared" si="78"/>
        <v>8.4999999999999992E-2</v>
      </c>
      <c r="E550" s="86">
        <v>0.108</v>
      </c>
    </row>
    <row r="551" spans="1:6" ht="13.5" x14ac:dyDescent="0.2">
      <c r="A551" s="127"/>
      <c r="B551" s="59" t="s">
        <v>7</v>
      </c>
      <c r="C551" s="84">
        <v>2E-3</v>
      </c>
      <c r="D551" s="85">
        <f t="shared" si="78"/>
        <v>4.5999999999999999E-2</v>
      </c>
      <c r="E551" s="86">
        <v>4.8000000000000001E-2</v>
      </c>
    </row>
    <row r="552" spans="1:6" ht="13.5" x14ac:dyDescent="0.2">
      <c r="A552" s="127"/>
      <c r="B552" s="59" t="s">
        <v>85</v>
      </c>
      <c r="C552" s="84">
        <v>1.2E-2</v>
      </c>
      <c r="D552" s="85">
        <f t="shared" si="77"/>
        <v>2E-3</v>
      </c>
      <c r="E552" s="86">
        <v>1.4E-2</v>
      </c>
    </row>
    <row r="553" spans="1:6" ht="13.5" x14ac:dyDescent="0.2">
      <c r="A553" s="127"/>
      <c r="B553" s="261"/>
      <c r="C553" s="299"/>
      <c r="D553" s="300"/>
      <c r="E553" s="301"/>
    </row>
    <row r="554" spans="1:6" ht="14.25" thickBot="1" x14ac:dyDescent="0.25">
      <c r="A554" s="128"/>
      <c r="B554" s="87" t="s">
        <v>3</v>
      </c>
      <c r="C554" s="88">
        <v>0.28999999999999998</v>
      </c>
      <c r="D554" s="89">
        <f t="shared" si="77"/>
        <v>0.71</v>
      </c>
      <c r="E554" s="90">
        <v>1</v>
      </c>
    </row>
    <row r="556" spans="1:6" x14ac:dyDescent="0.2">
      <c r="A556" s="1">
        <v>2010</v>
      </c>
    </row>
    <row r="557" spans="1:6" ht="13.15" customHeight="1" x14ac:dyDescent="0.2">
      <c r="A557" s="381"/>
      <c r="B557" s="382"/>
      <c r="C557" s="537" t="s">
        <v>65</v>
      </c>
      <c r="D557" s="538"/>
      <c r="E557" s="538"/>
      <c r="F557" s="539"/>
    </row>
    <row r="558" spans="1:6" ht="13.15" customHeight="1" x14ac:dyDescent="0.2">
      <c r="A558" s="383"/>
      <c r="B558" s="47"/>
      <c r="C558" s="537" t="s">
        <v>31</v>
      </c>
      <c r="D558" s="538"/>
      <c r="E558" s="538" t="s">
        <v>3</v>
      </c>
      <c r="F558" s="539"/>
    </row>
    <row r="559" spans="1:6" ht="13.15" customHeight="1" x14ac:dyDescent="0.2">
      <c r="A559" s="384"/>
      <c r="B559" s="385"/>
      <c r="C559" s="386" t="s">
        <v>66</v>
      </c>
      <c r="D559" s="387" t="s">
        <v>1</v>
      </c>
      <c r="E559" s="387" t="s">
        <v>67</v>
      </c>
      <c r="F559" s="388" t="s">
        <v>2</v>
      </c>
    </row>
    <row r="560" spans="1:6" ht="13.15" customHeight="1" x14ac:dyDescent="0.2">
      <c r="A560" s="389" t="s">
        <v>32</v>
      </c>
      <c r="B560" s="390" t="s">
        <v>5</v>
      </c>
      <c r="C560" s="391">
        <f>H8</f>
        <v>9</v>
      </c>
      <c r="D560" s="392">
        <f>C560/$I$39</f>
        <v>1.2032085561497326E-2</v>
      </c>
      <c r="E560" s="391">
        <f t="shared" ref="E560:E589" si="79">I8-C560</f>
        <v>22</v>
      </c>
      <c r="F560" s="392">
        <f>E560/$I$39</f>
        <v>2.9411764705882353E-2</v>
      </c>
    </row>
    <row r="561" spans="1:6" ht="13.15" customHeight="1" x14ac:dyDescent="0.2">
      <c r="A561" s="302"/>
      <c r="B561" s="38" t="s">
        <v>6</v>
      </c>
      <c r="C561" s="37">
        <f t="shared" ref="C561:C589" si="80">H9</f>
        <v>22</v>
      </c>
      <c r="D561" s="75">
        <f t="shared" ref="D561:D589" si="81">C561/$I$39</f>
        <v>2.9411764705882353E-2</v>
      </c>
      <c r="E561" s="37">
        <f t="shared" si="79"/>
        <v>13</v>
      </c>
      <c r="F561" s="75">
        <f t="shared" ref="F561:F589" si="82">E561/$I$39</f>
        <v>1.7379679144385027E-2</v>
      </c>
    </row>
    <row r="562" spans="1:6" ht="13.15" customHeight="1" x14ac:dyDescent="0.2">
      <c r="A562" s="302"/>
      <c r="B562" s="38" t="s">
        <v>39</v>
      </c>
      <c r="C562" s="37">
        <f t="shared" si="80"/>
        <v>2</v>
      </c>
      <c r="D562" s="75">
        <f t="shared" si="81"/>
        <v>2.6737967914438501E-3</v>
      </c>
      <c r="E562" s="37">
        <f t="shared" si="79"/>
        <v>3</v>
      </c>
      <c r="F562" s="75">
        <f t="shared" si="82"/>
        <v>4.0106951871657758E-3</v>
      </c>
    </row>
    <row r="563" spans="1:6" ht="13.15" customHeight="1" x14ac:dyDescent="0.2">
      <c r="A563" s="302"/>
      <c r="B563" s="38" t="s">
        <v>40</v>
      </c>
      <c r="C563" s="37">
        <f t="shared" si="80"/>
        <v>6</v>
      </c>
      <c r="D563" s="75">
        <f t="shared" si="81"/>
        <v>8.0213903743315516E-3</v>
      </c>
      <c r="E563" s="37">
        <f t="shared" si="79"/>
        <v>27</v>
      </c>
      <c r="F563" s="75">
        <f t="shared" si="82"/>
        <v>3.6096256684491977E-2</v>
      </c>
    </row>
    <row r="564" spans="1:6" ht="13.15" customHeight="1" x14ac:dyDescent="0.2">
      <c r="A564" s="302"/>
      <c r="B564" s="38" t="s">
        <v>16</v>
      </c>
      <c r="C564" s="37">
        <f t="shared" si="80"/>
        <v>8</v>
      </c>
      <c r="D564" s="75">
        <f t="shared" si="81"/>
        <v>1.06951871657754E-2</v>
      </c>
      <c r="E564" s="37">
        <f t="shared" si="79"/>
        <v>4</v>
      </c>
      <c r="F564" s="75">
        <f t="shared" si="82"/>
        <v>5.3475935828877002E-3</v>
      </c>
    </row>
    <row r="565" spans="1:6" ht="13.15" customHeight="1" x14ac:dyDescent="0.2">
      <c r="A565" s="302"/>
      <c r="B565" s="38" t="s">
        <v>8</v>
      </c>
      <c r="C565" s="37">
        <f t="shared" si="80"/>
        <v>10</v>
      </c>
      <c r="D565" s="75">
        <f t="shared" si="81"/>
        <v>1.3368983957219251E-2</v>
      </c>
      <c r="E565" s="37">
        <f t="shared" si="79"/>
        <v>25</v>
      </c>
      <c r="F565" s="75">
        <f t="shared" si="82"/>
        <v>3.342245989304813E-2</v>
      </c>
    </row>
    <row r="566" spans="1:6" ht="13.15" customHeight="1" x14ac:dyDescent="0.2">
      <c r="A566" s="302"/>
      <c r="B566" s="38" t="s">
        <v>10</v>
      </c>
      <c r="C566" s="37">
        <f t="shared" si="80"/>
        <v>1</v>
      </c>
      <c r="D566" s="75">
        <f t="shared" si="81"/>
        <v>1.3368983957219251E-3</v>
      </c>
      <c r="E566" s="37">
        <f t="shared" si="79"/>
        <v>4</v>
      </c>
      <c r="F566" s="75">
        <f t="shared" si="82"/>
        <v>5.3475935828877002E-3</v>
      </c>
    </row>
    <row r="567" spans="1:6" ht="13.15" customHeight="1" x14ac:dyDescent="0.2">
      <c r="A567" s="302"/>
      <c r="B567" s="38" t="s">
        <v>12</v>
      </c>
      <c r="C567" s="37">
        <f t="shared" si="80"/>
        <v>1</v>
      </c>
      <c r="D567" s="75">
        <f t="shared" si="81"/>
        <v>1.3368983957219251E-3</v>
      </c>
      <c r="E567" s="37">
        <f t="shared" si="79"/>
        <v>14</v>
      </c>
      <c r="F567" s="75">
        <f t="shared" si="82"/>
        <v>1.871657754010695E-2</v>
      </c>
    </row>
    <row r="568" spans="1:6" ht="13.15" customHeight="1" x14ac:dyDescent="0.2">
      <c r="A568" s="302"/>
      <c r="B568" s="38" t="s">
        <v>13</v>
      </c>
      <c r="C568" s="37">
        <f t="shared" si="80"/>
        <v>1</v>
      </c>
      <c r="D568" s="75">
        <f t="shared" si="81"/>
        <v>1.3368983957219251E-3</v>
      </c>
      <c r="E568" s="37">
        <f t="shared" si="79"/>
        <v>35</v>
      </c>
      <c r="F568" s="75">
        <f t="shared" si="82"/>
        <v>4.6791443850267379E-2</v>
      </c>
    </row>
    <row r="569" spans="1:6" ht="13.15" customHeight="1" x14ac:dyDescent="0.2">
      <c r="A569" s="302"/>
      <c r="B569" s="38" t="s">
        <v>14</v>
      </c>
      <c r="C569" s="37">
        <f t="shared" si="80"/>
        <v>10</v>
      </c>
      <c r="D569" s="75">
        <f t="shared" si="81"/>
        <v>1.3368983957219251E-2</v>
      </c>
      <c r="E569" s="37">
        <f t="shared" si="79"/>
        <v>5</v>
      </c>
      <c r="F569" s="75">
        <f t="shared" si="82"/>
        <v>6.6844919786096255E-3</v>
      </c>
    </row>
    <row r="570" spans="1:6" ht="13.15" customHeight="1" x14ac:dyDescent="0.2">
      <c r="A570" s="302"/>
      <c r="B570" s="38" t="s">
        <v>41</v>
      </c>
      <c r="C570" s="37">
        <f t="shared" si="80"/>
        <v>0</v>
      </c>
      <c r="D570" s="75">
        <f t="shared" si="81"/>
        <v>0</v>
      </c>
      <c r="E570" s="37">
        <f t="shared" si="79"/>
        <v>0</v>
      </c>
      <c r="F570" s="75">
        <f t="shared" si="82"/>
        <v>0</v>
      </c>
    </row>
    <row r="571" spans="1:6" ht="13.15" customHeight="1" x14ac:dyDescent="0.2">
      <c r="A571" s="302"/>
      <c r="B571" s="38" t="s">
        <v>9</v>
      </c>
      <c r="C571" s="37">
        <f t="shared" si="80"/>
        <v>27</v>
      </c>
      <c r="D571" s="75">
        <f t="shared" si="81"/>
        <v>3.6096256684491977E-2</v>
      </c>
      <c r="E571" s="37">
        <f t="shared" si="79"/>
        <v>69</v>
      </c>
      <c r="F571" s="75">
        <f t="shared" si="82"/>
        <v>9.2245989304812828E-2</v>
      </c>
    </row>
    <row r="572" spans="1:6" ht="13.15" customHeight="1" x14ac:dyDescent="0.2">
      <c r="A572" s="302"/>
      <c r="B572" s="38" t="s">
        <v>15</v>
      </c>
      <c r="C572" s="37">
        <f t="shared" si="80"/>
        <v>0</v>
      </c>
      <c r="D572" s="75">
        <f t="shared" si="81"/>
        <v>0</v>
      </c>
      <c r="E572" s="37">
        <f t="shared" si="79"/>
        <v>10</v>
      </c>
      <c r="F572" s="75">
        <f t="shared" si="82"/>
        <v>1.3368983957219251E-2</v>
      </c>
    </row>
    <row r="573" spans="1:6" ht="13.15" customHeight="1" x14ac:dyDescent="0.2">
      <c r="A573" s="302"/>
      <c r="B573" s="38" t="s">
        <v>17</v>
      </c>
      <c r="C573" s="37">
        <f t="shared" si="80"/>
        <v>13</v>
      </c>
      <c r="D573" s="75">
        <f t="shared" si="81"/>
        <v>1.7379679144385027E-2</v>
      </c>
      <c r="E573" s="37">
        <f t="shared" si="79"/>
        <v>20</v>
      </c>
      <c r="F573" s="75">
        <f t="shared" si="82"/>
        <v>2.6737967914438502E-2</v>
      </c>
    </row>
    <row r="574" spans="1:6" ht="13.15" customHeight="1" x14ac:dyDescent="0.2">
      <c r="A574" s="302"/>
      <c r="B574" s="38" t="s">
        <v>18</v>
      </c>
      <c r="C574" s="37">
        <f t="shared" si="80"/>
        <v>9</v>
      </c>
      <c r="D574" s="75">
        <f t="shared" si="81"/>
        <v>1.2032085561497326E-2</v>
      </c>
      <c r="E574" s="37">
        <f t="shared" si="79"/>
        <v>1</v>
      </c>
      <c r="F574" s="75">
        <f t="shared" si="82"/>
        <v>1.3368983957219251E-3</v>
      </c>
    </row>
    <row r="575" spans="1:6" ht="13.15" customHeight="1" x14ac:dyDescent="0.2">
      <c r="A575" s="302"/>
      <c r="B575" s="38" t="s">
        <v>19</v>
      </c>
      <c r="C575" s="37">
        <f t="shared" si="80"/>
        <v>28</v>
      </c>
      <c r="D575" s="75">
        <f t="shared" si="81"/>
        <v>3.7433155080213901E-2</v>
      </c>
      <c r="E575" s="37">
        <f t="shared" si="79"/>
        <v>83</v>
      </c>
      <c r="F575" s="75">
        <f t="shared" si="82"/>
        <v>0.11096256684491979</v>
      </c>
    </row>
    <row r="576" spans="1:6" ht="13.15" customHeight="1" x14ac:dyDescent="0.2">
      <c r="A576" s="302"/>
      <c r="B576" s="38" t="s">
        <v>42</v>
      </c>
      <c r="C576" s="37">
        <f t="shared" si="80"/>
        <v>2</v>
      </c>
      <c r="D576" s="75">
        <f t="shared" si="81"/>
        <v>2.6737967914438501E-3</v>
      </c>
      <c r="E576" s="37">
        <f t="shared" si="79"/>
        <v>21</v>
      </c>
      <c r="F576" s="75">
        <f t="shared" si="82"/>
        <v>2.8074866310160429E-2</v>
      </c>
    </row>
    <row r="577" spans="1:6" ht="13.15" customHeight="1" x14ac:dyDescent="0.2">
      <c r="A577" s="302"/>
      <c r="B577" s="38" t="s">
        <v>20</v>
      </c>
      <c r="C577" s="37">
        <f t="shared" si="80"/>
        <v>0</v>
      </c>
      <c r="D577" s="75">
        <f t="shared" si="81"/>
        <v>0</v>
      </c>
      <c r="E577" s="37">
        <f t="shared" si="79"/>
        <v>3</v>
      </c>
      <c r="F577" s="75">
        <f t="shared" si="82"/>
        <v>4.0106951871657758E-3</v>
      </c>
    </row>
    <row r="578" spans="1:6" ht="13.15" customHeight="1" x14ac:dyDescent="0.2">
      <c r="A578" s="302"/>
      <c r="B578" s="38" t="s">
        <v>26</v>
      </c>
      <c r="C578" s="37">
        <f t="shared" si="80"/>
        <v>1</v>
      </c>
      <c r="D578" s="75">
        <f t="shared" si="81"/>
        <v>1.3368983957219251E-3</v>
      </c>
      <c r="E578" s="37">
        <f t="shared" si="79"/>
        <v>4</v>
      </c>
      <c r="F578" s="75">
        <f t="shared" si="82"/>
        <v>5.3475935828877002E-3</v>
      </c>
    </row>
    <row r="579" spans="1:6" ht="13.15" customHeight="1" x14ac:dyDescent="0.2">
      <c r="A579" s="302"/>
      <c r="B579" s="38" t="s">
        <v>21</v>
      </c>
      <c r="C579" s="37">
        <f t="shared" si="80"/>
        <v>6</v>
      </c>
      <c r="D579" s="75">
        <f t="shared" si="81"/>
        <v>8.0213903743315516E-3</v>
      </c>
      <c r="E579" s="37">
        <f t="shared" si="79"/>
        <v>1</v>
      </c>
      <c r="F579" s="75">
        <f t="shared" si="82"/>
        <v>1.3368983957219251E-3</v>
      </c>
    </row>
    <row r="580" spans="1:6" ht="13.15" customHeight="1" x14ac:dyDescent="0.2">
      <c r="A580" s="302"/>
      <c r="B580" s="38" t="s">
        <v>22</v>
      </c>
      <c r="C580" s="37">
        <f t="shared" si="80"/>
        <v>1</v>
      </c>
      <c r="D580" s="75">
        <f t="shared" si="81"/>
        <v>1.3368983957219251E-3</v>
      </c>
      <c r="E580" s="37">
        <f t="shared" si="79"/>
        <v>8</v>
      </c>
      <c r="F580" s="75">
        <f t="shared" si="82"/>
        <v>1.06951871657754E-2</v>
      </c>
    </row>
    <row r="581" spans="1:6" ht="13.15" customHeight="1" x14ac:dyDescent="0.2">
      <c r="A581" s="302"/>
      <c r="B581" s="38" t="s">
        <v>23</v>
      </c>
      <c r="C581" s="37">
        <f t="shared" si="80"/>
        <v>7</v>
      </c>
      <c r="D581" s="75">
        <f t="shared" si="81"/>
        <v>9.3582887700534752E-3</v>
      </c>
      <c r="E581" s="37">
        <f t="shared" si="79"/>
        <v>32</v>
      </c>
      <c r="F581" s="75">
        <f t="shared" si="82"/>
        <v>4.2780748663101602E-2</v>
      </c>
    </row>
    <row r="582" spans="1:6" ht="13.15" customHeight="1" x14ac:dyDescent="0.2">
      <c r="A582" s="302"/>
      <c r="B582" s="38" t="s">
        <v>43</v>
      </c>
      <c r="C582" s="37">
        <f t="shared" si="80"/>
        <v>9</v>
      </c>
      <c r="D582" s="75">
        <f t="shared" si="81"/>
        <v>1.2032085561497326E-2</v>
      </c>
      <c r="E582" s="37">
        <f t="shared" si="79"/>
        <v>12</v>
      </c>
      <c r="F582" s="75">
        <f t="shared" si="82"/>
        <v>1.6042780748663103E-2</v>
      </c>
    </row>
    <row r="583" spans="1:6" ht="13.15" customHeight="1" x14ac:dyDescent="0.2">
      <c r="A583" s="302"/>
      <c r="B583" s="38" t="s">
        <v>44</v>
      </c>
      <c r="C583" s="37">
        <f t="shared" si="80"/>
        <v>4</v>
      </c>
      <c r="D583" s="75">
        <f t="shared" si="81"/>
        <v>5.3475935828877002E-3</v>
      </c>
      <c r="E583" s="37">
        <f t="shared" si="79"/>
        <v>6</v>
      </c>
      <c r="F583" s="75">
        <f t="shared" si="82"/>
        <v>8.0213903743315516E-3</v>
      </c>
    </row>
    <row r="584" spans="1:6" ht="13.15" customHeight="1" x14ac:dyDescent="0.2">
      <c r="A584" s="302"/>
      <c r="B584" s="38" t="s">
        <v>38</v>
      </c>
      <c r="C584" s="37">
        <f t="shared" si="80"/>
        <v>9</v>
      </c>
      <c r="D584" s="75">
        <f t="shared" si="81"/>
        <v>1.2032085561497326E-2</v>
      </c>
      <c r="E584" s="37">
        <f t="shared" si="79"/>
        <v>36</v>
      </c>
      <c r="F584" s="75">
        <f t="shared" si="82"/>
        <v>4.8128342245989303E-2</v>
      </c>
    </row>
    <row r="585" spans="1:6" ht="13.15" customHeight="1" x14ac:dyDescent="0.2">
      <c r="A585" s="302"/>
      <c r="B585" s="38" t="s">
        <v>25</v>
      </c>
      <c r="C585" s="37">
        <f t="shared" si="80"/>
        <v>3</v>
      </c>
      <c r="D585" s="75">
        <f t="shared" si="81"/>
        <v>4.0106951871657758E-3</v>
      </c>
      <c r="E585" s="37">
        <f t="shared" si="79"/>
        <v>3</v>
      </c>
      <c r="F585" s="75">
        <f t="shared" si="82"/>
        <v>4.0106951871657758E-3</v>
      </c>
    </row>
    <row r="586" spans="1:6" ht="13.15" customHeight="1" x14ac:dyDescent="0.2">
      <c r="A586" s="302"/>
      <c r="B586" s="38" t="s">
        <v>11</v>
      </c>
      <c r="C586" s="37">
        <f t="shared" si="80"/>
        <v>17</v>
      </c>
      <c r="D586" s="75">
        <f t="shared" si="81"/>
        <v>2.2727272727272728E-2</v>
      </c>
      <c r="E586" s="37">
        <f t="shared" si="79"/>
        <v>40</v>
      </c>
      <c r="F586" s="75">
        <f t="shared" si="82"/>
        <v>5.3475935828877004E-2</v>
      </c>
    </row>
    <row r="587" spans="1:6" ht="13.15" customHeight="1" x14ac:dyDescent="0.2">
      <c r="A587" s="302"/>
      <c r="B587" s="38" t="s">
        <v>37</v>
      </c>
      <c r="C587" s="37">
        <f t="shared" si="80"/>
        <v>4</v>
      </c>
      <c r="D587" s="75">
        <f t="shared" si="81"/>
        <v>5.3475935828877002E-3</v>
      </c>
      <c r="E587" s="37">
        <f t="shared" si="79"/>
        <v>6</v>
      </c>
      <c r="F587" s="75">
        <f t="shared" si="82"/>
        <v>8.0213903743315516E-3</v>
      </c>
    </row>
    <row r="588" spans="1:6" ht="13.15" customHeight="1" x14ac:dyDescent="0.2">
      <c r="A588" s="302"/>
      <c r="B588" s="38" t="s">
        <v>7</v>
      </c>
      <c r="C588" s="37">
        <f t="shared" si="80"/>
        <v>2</v>
      </c>
      <c r="D588" s="75">
        <f t="shared" si="81"/>
        <v>2.6737967914438501E-3</v>
      </c>
      <c r="E588" s="37">
        <f t="shared" si="79"/>
        <v>15</v>
      </c>
      <c r="F588" s="75">
        <f t="shared" si="82"/>
        <v>2.0053475935828877E-2</v>
      </c>
    </row>
    <row r="589" spans="1:6" ht="13.15" customHeight="1" x14ac:dyDescent="0.2">
      <c r="A589" s="302"/>
      <c r="B589" s="38" t="s">
        <v>85</v>
      </c>
      <c r="C589" s="37">
        <f t="shared" si="80"/>
        <v>12</v>
      </c>
      <c r="D589" s="75">
        <f t="shared" si="81"/>
        <v>1.6042780748663103E-2</v>
      </c>
      <c r="E589" s="37">
        <f t="shared" si="79"/>
        <v>2</v>
      </c>
      <c r="F589" s="75">
        <f t="shared" si="82"/>
        <v>2.6737967914438501E-3</v>
      </c>
    </row>
    <row r="590" spans="1:6" ht="13.15" customHeight="1" x14ac:dyDescent="0.2">
      <c r="A590" s="303"/>
      <c r="B590" s="76"/>
      <c r="C590" s="37"/>
      <c r="D590" s="75"/>
      <c r="E590" s="37"/>
      <c r="F590" s="75"/>
    </row>
    <row r="591" spans="1:6" ht="13.15" customHeight="1" x14ac:dyDescent="0.2">
      <c r="A591" s="304"/>
      <c r="B591" s="77" t="s">
        <v>3</v>
      </c>
      <c r="C591" s="37">
        <f>H39</f>
        <v>224</v>
      </c>
      <c r="D591" s="75">
        <f>C591/$I$39</f>
        <v>0.29946524064171121</v>
      </c>
      <c r="E591" s="37">
        <f>I39-C591</f>
        <v>524</v>
      </c>
      <c r="F591" s="75">
        <f>E591/$I$39</f>
        <v>0.70053475935828879</v>
      </c>
    </row>
    <row r="594" spans="1:5" ht="12.75" thickBot="1" x14ac:dyDescent="0.25">
      <c r="A594" s="1">
        <v>2005</v>
      </c>
    </row>
    <row r="595" spans="1:5" ht="30.75" customHeight="1" thickBot="1" x14ac:dyDescent="0.3">
      <c r="A595" s="73"/>
      <c r="B595" s="73"/>
      <c r="C595" s="534" t="s">
        <v>65</v>
      </c>
      <c r="D595" s="534"/>
      <c r="E595" s="535"/>
    </row>
    <row r="596" spans="1:5" ht="14.25" thickBot="1" x14ac:dyDescent="0.3">
      <c r="A596" s="74"/>
      <c r="B596" s="74"/>
      <c r="C596" s="534" t="s">
        <v>31</v>
      </c>
      <c r="D596" s="534"/>
      <c r="E596" s="534" t="s">
        <v>3</v>
      </c>
    </row>
    <row r="597" spans="1:5" ht="14.25" thickBot="1" x14ac:dyDescent="0.3">
      <c r="A597" s="74"/>
      <c r="B597" s="74"/>
      <c r="C597" s="78" t="s">
        <v>1</v>
      </c>
      <c r="D597" s="79" t="s">
        <v>68</v>
      </c>
      <c r="E597" s="80" t="s">
        <v>3</v>
      </c>
    </row>
    <row r="598" spans="1:5" ht="13.5" x14ac:dyDescent="0.2">
      <c r="A598" s="126" t="s">
        <v>32</v>
      </c>
      <c r="B598" s="129" t="s">
        <v>5</v>
      </c>
      <c r="C598" s="81">
        <v>8.9999999999999993E-3</v>
      </c>
      <c r="D598" s="82">
        <f>E598-C598</f>
        <v>3.2000000000000001E-2</v>
      </c>
      <c r="E598" s="83">
        <v>4.1000000000000002E-2</v>
      </c>
    </row>
    <row r="599" spans="1:5" ht="13.5" x14ac:dyDescent="0.2">
      <c r="A599" s="127"/>
      <c r="B599" s="59" t="s">
        <v>6</v>
      </c>
      <c r="C599" s="84">
        <v>1.2E-2</v>
      </c>
      <c r="D599" s="85">
        <f t="shared" ref="D599:D622" si="83">E599-C599</f>
        <v>1.3000000000000001E-2</v>
      </c>
      <c r="E599" s="86">
        <v>2.5000000000000001E-2</v>
      </c>
    </row>
    <row r="600" spans="1:5" ht="13.5" x14ac:dyDescent="0.2">
      <c r="A600" s="127"/>
      <c r="B600" s="59" t="s">
        <v>16</v>
      </c>
      <c r="C600" s="84">
        <v>1.0999999999999999E-2</v>
      </c>
      <c r="D600" s="85">
        <f t="shared" si="83"/>
        <v>3.0000000000000009E-3</v>
      </c>
      <c r="E600" s="86">
        <v>1.4E-2</v>
      </c>
    </row>
    <row r="601" spans="1:5" ht="13.5" x14ac:dyDescent="0.2">
      <c r="A601" s="127"/>
      <c r="B601" s="59" t="s">
        <v>8</v>
      </c>
      <c r="C601" s="84">
        <v>4.0000000000000001E-3</v>
      </c>
      <c r="D601" s="85">
        <f t="shared" si="83"/>
        <v>7.3999999999999996E-2</v>
      </c>
      <c r="E601" s="86">
        <v>7.8E-2</v>
      </c>
    </row>
    <row r="602" spans="1:5" ht="13.5" x14ac:dyDescent="0.2">
      <c r="A602" s="127"/>
      <c r="B602" s="59" t="s">
        <v>10</v>
      </c>
      <c r="C602" s="84">
        <v>4.0000000000000001E-3</v>
      </c>
      <c r="D602" s="85">
        <f t="shared" si="83"/>
        <v>8.0000000000000002E-3</v>
      </c>
      <c r="E602" s="86">
        <v>1.2E-2</v>
      </c>
    </row>
    <row r="603" spans="1:5" ht="13.5" x14ac:dyDescent="0.2">
      <c r="A603" s="127"/>
      <c r="B603" s="59" t="s">
        <v>12</v>
      </c>
      <c r="C603" s="84">
        <v>4.0000000000000001E-3</v>
      </c>
      <c r="D603" s="85">
        <f t="shared" si="83"/>
        <v>2.3E-2</v>
      </c>
      <c r="E603" s="86">
        <v>2.7E-2</v>
      </c>
    </row>
    <row r="604" spans="1:5" ht="13.5" x14ac:dyDescent="0.2">
      <c r="A604" s="127"/>
      <c r="B604" s="59" t="s">
        <v>13</v>
      </c>
      <c r="C604" s="84">
        <v>7.0000000000000001E-3</v>
      </c>
      <c r="D604" s="85">
        <f t="shared" si="83"/>
        <v>2.3E-2</v>
      </c>
      <c r="E604" s="86">
        <v>0.03</v>
      </c>
    </row>
    <row r="605" spans="1:5" ht="13.5" x14ac:dyDescent="0.2">
      <c r="A605" s="127"/>
      <c r="B605" s="59" t="s">
        <v>14</v>
      </c>
      <c r="C605" s="84">
        <v>1.2E-2</v>
      </c>
      <c r="D605" s="85">
        <f t="shared" si="83"/>
        <v>3.0000000000000002E-2</v>
      </c>
      <c r="E605" s="86">
        <v>4.2000000000000003E-2</v>
      </c>
    </row>
    <row r="606" spans="1:5" ht="13.5" x14ac:dyDescent="0.2">
      <c r="A606" s="127"/>
      <c r="B606" s="59" t="s">
        <v>9</v>
      </c>
      <c r="C606" s="84">
        <v>4.3999999999999997E-2</v>
      </c>
      <c r="D606" s="85">
        <f t="shared" si="83"/>
        <v>0.129</v>
      </c>
      <c r="E606" s="86">
        <v>0.17299999999999999</v>
      </c>
    </row>
    <row r="607" spans="1:5" ht="13.5" x14ac:dyDescent="0.2">
      <c r="A607" s="127"/>
      <c r="B607" s="59" t="s">
        <v>15</v>
      </c>
      <c r="C607" s="84">
        <v>2E-3</v>
      </c>
      <c r="D607" s="85">
        <f>E607-C607</f>
        <v>6.9999999999999993E-3</v>
      </c>
      <c r="E607" s="86">
        <v>8.9999999999999993E-3</v>
      </c>
    </row>
    <row r="608" spans="1:5" ht="13.5" x14ac:dyDescent="0.2">
      <c r="A608" s="127"/>
      <c r="B608" s="59" t="s">
        <v>17</v>
      </c>
      <c r="C608" s="84">
        <v>1.6E-2</v>
      </c>
      <c r="D608" s="85">
        <f>E608-C608</f>
        <v>3.2000000000000001E-2</v>
      </c>
      <c r="E608" s="86">
        <v>4.8000000000000001E-2</v>
      </c>
    </row>
    <row r="609" spans="1:5" ht="13.5" x14ac:dyDescent="0.2">
      <c r="A609" s="127"/>
      <c r="B609" s="59" t="s">
        <v>18</v>
      </c>
      <c r="C609" s="84">
        <v>1.6E-2</v>
      </c>
      <c r="D609" s="85">
        <f>E609-C609</f>
        <v>2.9999999999999992E-3</v>
      </c>
      <c r="E609" s="86">
        <v>1.9E-2</v>
      </c>
    </row>
    <row r="610" spans="1:5" ht="13.5" x14ac:dyDescent="0.2">
      <c r="A610" s="127"/>
      <c r="B610" s="59" t="s">
        <v>19</v>
      </c>
      <c r="C610" s="84"/>
      <c r="D610" s="85"/>
      <c r="E610" s="86"/>
    </row>
    <row r="611" spans="1:5" ht="13.5" x14ac:dyDescent="0.2">
      <c r="A611" s="127"/>
      <c r="B611" s="59" t="s">
        <v>20</v>
      </c>
      <c r="C611" s="84">
        <v>5.0000000000000001E-3</v>
      </c>
      <c r="D611" s="85">
        <f t="shared" ref="D611:D619" si="84">E611-C611</f>
        <v>1.6E-2</v>
      </c>
      <c r="E611" s="86">
        <v>2.1000000000000001E-2</v>
      </c>
    </row>
    <row r="612" spans="1:5" ht="13.5" x14ac:dyDescent="0.2">
      <c r="A612" s="127"/>
      <c r="B612" s="59" t="s">
        <v>26</v>
      </c>
      <c r="C612" s="84">
        <v>2E-3</v>
      </c>
      <c r="D612" s="85">
        <f t="shared" si="84"/>
        <v>2E-3</v>
      </c>
      <c r="E612" s="86">
        <v>4.0000000000000001E-3</v>
      </c>
    </row>
    <row r="613" spans="1:5" ht="13.5" x14ac:dyDescent="0.2">
      <c r="A613" s="127"/>
      <c r="B613" s="59" t="s">
        <v>21</v>
      </c>
      <c r="C613" s="84">
        <v>3.5000000000000003E-2</v>
      </c>
      <c r="D613" s="85">
        <f t="shared" si="84"/>
        <v>8.9999999999999941E-3</v>
      </c>
      <c r="E613" s="86">
        <v>4.3999999999999997E-2</v>
      </c>
    </row>
    <row r="614" spans="1:5" ht="13.5" x14ac:dyDescent="0.2">
      <c r="A614" s="127"/>
      <c r="B614" s="59" t="s">
        <v>22</v>
      </c>
      <c r="C614" s="84">
        <v>2E-3</v>
      </c>
      <c r="D614" s="85">
        <f t="shared" si="84"/>
        <v>3.0000000000000001E-3</v>
      </c>
      <c r="E614" s="86">
        <v>5.0000000000000001E-3</v>
      </c>
    </row>
    <row r="615" spans="1:5" ht="13.5" x14ac:dyDescent="0.2">
      <c r="A615" s="127"/>
      <c r="B615" s="59" t="s">
        <v>23</v>
      </c>
      <c r="C615" s="84">
        <v>2.3E-2</v>
      </c>
      <c r="D615" s="85">
        <f t="shared" si="84"/>
        <v>4.2000000000000003E-2</v>
      </c>
      <c r="E615" s="86">
        <v>6.5000000000000002E-2</v>
      </c>
    </row>
    <row r="616" spans="1:5" ht="13.5" x14ac:dyDescent="0.2">
      <c r="A616" s="127"/>
      <c r="B616" s="59" t="s">
        <v>24</v>
      </c>
      <c r="C616" s="84">
        <v>3.5000000000000003E-2</v>
      </c>
      <c r="D616" s="85">
        <f t="shared" si="84"/>
        <v>3.2000000000000001E-2</v>
      </c>
      <c r="E616" s="86">
        <v>6.7000000000000004E-2</v>
      </c>
    </row>
    <row r="617" spans="1:5" ht="13.5" x14ac:dyDescent="0.2">
      <c r="A617" s="127"/>
      <c r="B617" s="59" t="s">
        <v>25</v>
      </c>
      <c r="C617" s="84">
        <v>5.0000000000000001E-3</v>
      </c>
      <c r="D617" s="85">
        <f t="shared" si="84"/>
        <v>1.2999999999999998E-2</v>
      </c>
      <c r="E617" s="86">
        <v>1.7999999999999999E-2</v>
      </c>
    </row>
    <row r="618" spans="1:5" ht="13.5" x14ac:dyDescent="0.2">
      <c r="A618" s="127"/>
      <c r="B618" s="59" t="s">
        <v>11</v>
      </c>
      <c r="C618" s="84">
        <v>1.9E-2</v>
      </c>
      <c r="D618" s="85">
        <f t="shared" si="84"/>
        <v>8.8999999999999996E-2</v>
      </c>
      <c r="E618" s="86">
        <v>0.108</v>
      </c>
    </row>
    <row r="619" spans="1:5" ht="13.5" x14ac:dyDescent="0.2">
      <c r="A619" s="127"/>
      <c r="B619" s="59" t="s">
        <v>7</v>
      </c>
      <c r="C619" s="84">
        <v>2E-3</v>
      </c>
      <c r="D619" s="85">
        <f t="shared" si="84"/>
        <v>4.5999999999999999E-2</v>
      </c>
      <c r="E619" s="86">
        <v>4.8000000000000001E-2</v>
      </c>
    </row>
    <row r="620" spans="1:5" ht="13.5" x14ac:dyDescent="0.2">
      <c r="A620" s="127"/>
      <c r="B620" s="59" t="s">
        <v>85</v>
      </c>
      <c r="C620" s="84">
        <v>1.2E-2</v>
      </c>
      <c r="D620" s="85">
        <f t="shared" si="83"/>
        <v>2E-3</v>
      </c>
      <c r="E620" s="86">
        <v>1.4E-2</v>
      </c>
    </row>
    <row r="621" spans="1:5" ht="13.5" x14ac:dyDescent="0.2">
      <c r="A621" s="127"/>
      <c r="B621" s="261"/>
      <c r="C621" s="299"/>
      <c r="D621" s="300"/>
      <c r="E621" s="301"/>
    </row>
    <row r="622" spans="1:5" ht="14.25" thickBot="1" x14ac:dyDescent="0.25">
      <c r="A622" s="128"/>
      <c r="B622" s="87" t="s">
        <v>3</v>
      </c>
      <c r="C622" s="88">
        <v>0.30099999999999999</v>
      </c>
      <c r="D622" s="89">
        <f t="shared" si="83"/>
        <v>0.69900000000000007</v>
      </c>
      <c r="E622" s="90">
        <v>1</v>
      </c>
    </row>
    <row r="627" spans="1:20" ht="12.75" x14ac:dyDescent="0.2">
      <c r="A627" s="46" t="s">
        <v>69</v>
      </c>
    </row>
    <row r="628" spans="1:20" ht="14.25" customHeight="1" x14ac:dyDescent="0.25">
      <c r="A628" s="306" t="s">
        <v>0</v>
      </c>
      <c r="B628" s="310" t="s">
        <v>0</v>
      </c>
      <c r="C628" s="543" t="s">
        <v>60</v>
      </c>
      <c r="D628" s="544"/>
      <c r="E628" s="544"/>
      <c r="F628" s="544"/>
      <c r="G628" s="544"/>
      <c r="H628" s="544"/>
      <c r="I628" s="545"/>
    </row>
    <row r="629" spans="1:20" ht="13.5" x14ac:dyDescent="0.25">
      <c r="A629" s="307"/>
      <c r="B629" s="311"/>
      <c r="C629" s="543" t="s">
        <v>29</v>
      </c>
      <c r="D629" s="544"/>
      <c r="E629" s="544"/>
      <c r="F629" s="544"/>
      <c r="G629" s="544"/>
      <c r="H629" s="544"/>
      <c r="I629" s="545"/>
    </row>
    <row r="630" spans="1:20" ht="45.75" x14ac:dyDescent="0.25">
      <c r="A630" s="307"/>
      <c r="B630" s="311"/>
      <c r="C630" s="335">
        <v>2010</v>
      </c>
      <c r="D630" s="452">
        <v>2005</v>
      </c>
      <c r="E630" s="453">
        <v>2000</v>
      </c>
      <c r="F630" s="454">
        <v>1995</v>
      </c>
      <c r="G630" s="455" t="s">
        <v>34</v>
      </c>
      <c r="H630" s="455" t="s">
        <v>35</v>
      </c>
      <c r="I630" s="456" t="s">
        <v>36</v>
      </c>
    </row>
    <row r="631" spans="1:20" ht="13.5" x14ac:dyDescent="0.2">
      <c r="A631" s="308" t="s">
        <v>32</v>
      </c>
      <c r="B631" s="312" t="s">
        <v>5</v>
      </c>
      <c r="C631" s="314">
        <f>C45</f>
        <v>0.61290322580645162</v>
      </c>
      <c r="D631" s="315">
        <v>0.82599999999999996</v>
      </c>
      <c r="E631" s="316">
        <v>0.69230769230769229</v>
      </c>
      <c r="F631" s="317">
        <v>0.55600000000000005</v>
      </c>
      <c r="G631" s="318">
        <f>D631-E631</f>
        <v>0.13369230769230767</v>
      </c>
      <c r="H631" s="319">
        <f>D631-F631</f>
        <v>0.26999999999999991</v>
      </c>
      <c r="I631" s="320">
        <f>E631-F631</f>
        <v>0.13630769230769224</v>
      </c>
    </row>
    <row r="632" spans="1:20" ht="13.5" x14ac:dyDescent="0.2">
      <c r="A632" s="308"/>
      <c r="B632" s="312" t="s">
        <v>6</v>
      </c>
      <c r="C632" s="321">
        <f t="shared" ref="C632:C660" si="85">C46</f>
        <v>0.5714285714285714</v>
      </c>
      <c r="D632" s="322">
        <v>0.28599999999999998</v>
      </c>
      <c r="E632" s="323">
        <v>0.15625</v>
      </c>
      <c r="F632" s="324">
        <v>7.4999999999999997E-2</v>
      </c>
      <c r="G632" s="325">
        <f>D632-E632</f>
        <v>0.12974999999999998</v>
      </c>
      <c r="H632" s="326">
        <f>D632-F632</f>
        <v>0.21099999999999997</v>
      </c>
      <c r="I632" s="327">
        <f>E632-F632</f>
        <v>8.1250000000000003E-2</v>
      </c>
      <c r="K632" s="42"/>
      <c r="L632" s="91"/>
      <c r="M632" s="42"/>
      <c r="N632" s="42"/>
      <c r="O632" s="91"/>
      <c r="P632" s="91"/>
      <c r="Q632" s="91"/>
      <c r="R632" s="91"/>
      <c r="S632" s="91"/>
      <c r="T632" s="91"/>
    </row>
    <row r="633" spans="1:20" ht="13.5" x14ac:dyDescent="0.2">
      <c r="A633" s="308"/>
      <c r="B633" s="312" t="s">
        <v>39</v>
      </c>
      <c r="C633" s="321">
        <f t="shared" si="85"/>
        <v>0.6</v>
      </c>
      <c r="D633" s="322"/>
      <c r="E633" s="323"/>
      <c r="F633" s="324"/>
      <c r="G633" s="325"/>
      <c r="H633" s="326"/>
      <c r="I633" s="327"/>
      <c r="K633" s="42"/>
      <c r="L633" s="91"/>
      <c r="M633" s="42"/>
      <c r="N633" s="42"/>
      <c r="O633" s="91"/>
      <c r="P633" s="91"/>
      <c r="Q633" s="91"/>
      <c r="R633" s="91"/>
      <c r="S633" s="91"/>
      <c r="T633" s="91"/>
    </row>
    <row r="634" spans="1:20" ht="13.5" x14ac:dyDescent="0.2">
      <c r="A634" s="308"/>
      <c r="B634" s="312" t="s">
        <v>40</v>
      </c>
      <c r="C634" s="321">
        <f t="shared" si="85"/>
        <v>0.66666666666666663</v>
      </c>
      <c r="D634" s="322"/>
      <c r="E634" s="323"/>
      <c r="F634" s="324"/>
      <c r="G634" s="325"/>
      <c r="H634" s="326"/>
      <c r="I634" s="327"/>
      <c r="K634" s="42"/>
      <c r="L634" s="91"/>
      <c r="M634" s="42"/>
      <c r="N634" s="42"/>
      <c r="O634" s="91"/>
      <c r="P634" s="91"/>
      <c r="Q634" s="91"/>
      <c r="R634" s="91"/>
      <c r="S634" s="91"/>
      <c r="T634" s="91"/>
    </row>
    <row r="635" spans="1:20" ht="13.5" x14ac:dyDescent="0.2">
      <c r="A635" s="308"/>
      <c r="B635" s="312" t="s">
        <v>16</v>
      </c>
      <c r="C635" s="321">
        <f t="shared" si="85"/>
        <v>0.83333333333333337</v>
      </c>
      <c r="D635" s="322">
        <v>0.625</v>
      </c>
      <c r="E635" s="323"/>
      <c r="F635" s="324"/>
      <c r="G635" s="325"/>
      <c r="H635" s="326"/>
      <c r="I635" s="327"/>
      <c r="K635" s="42"/>
      <c r="L635" s="91"/>
      <c r="M635" s="42"/>
      <c r="N635" s="42"/>
      <c r="O635" s="91"/>
      <c r="P635" s="91"/>
      <c r="Q635" s="91"/>
      <c r="R635" s="91"/>
      <c r="S635" s="91"/>
      <c r="T635" s="91"/>
    </row>
    <row r="636" spans="1:20" ht="13.5" x14ac:dyDescent="0.2">
      <c r="A636" s="308"/>
      <c r="B636" s="312" t="s">
        <v>8</v>
      </c>
      <c r="C636" s="321">
        <f t="shared" si="85"/>
        <v>0.68571428571428572</v>
      </c>
      <c r="D636" s="322">
        <v>0.61399999999999999</v>
      </c>
      <c r="E636" s="323"/>
      <c r="F636" s="324"/>
      <c r="G636" s="325"/>
      <c r="H636" s="326"/>
      <c r="I636" s="327"/>
      <c r="K636" s="42"/>
      <c r="L636" s="91"/>
      <c r="M636" s="42"/>
      <c r="N636" s="42"/>
      <c r="O636" s="91"/>
      <c r="P636" s="91"/>
      <c r="Q636" s="91"/>
      <c r="R636" s="91"/>
      <c r="S636" s="91"/>
      <c r="T636" s="91"/>
    </row>
    <row r="637" spans="1:20" ht="13.5" x14ac:dyDescent="0.2">
      <c r="A637" s="308"/>
      <c r="B637" s="312" t="s">
        <v>10</v>
      </c>
      <c r="C637" s="321">
        <f t="shared" si="85"/>
        <v>0</v>
      </c>
      <c r="D637" s="322">
        <v>0.14299999999999999</v>
      </c>
      <c r="E637" s="323">
        <v>0</v>
      </c>
      <c r="F637" s="324">
        <v>0.222</v>
      </c>
      <c r="G637" s="325">
        <f>D637-E637</f>
        <v>0.14299999999999999</v>
      </c>
      <c r="H637" s="326">
        <f>D637-F637</f>
        <v>-7.9000000000000015E-2</v>
      </c>
      <c r="I637" s="327">
        <f>E637-F637</f>
        <v>-0.222</v>
      </c>
      <c r="K637" s="42"/>
      <c r="L637" s="91"/>
      <c r="M637" s="42"/>
      <c r="N637" s="42"/>
      <c r="O637" s="91"/>
      <c r="P637" s="91"/>
      <c r="Q637" s="91"/>
      <c r="R637" s="91"/>
      <c r="S637" s="91"/>
      <c r="T637" s="91"/>
    </row>
    <row r="638" spans="1:20" ht="13.5" x14ac:dyDescent="0.2">
      <c r="A638" s="308"/>
      <c r="B638" s="312" t="s">
        <v>12</v>
      </c>
      <c r="C638" s="321">
        <f t="shared" si="85"/>
        <v>6.6666666666666666E-2</v>
      </c>
      <c r="D638" s="322">
        <v>0.13300000000000001</v>
      </c>
      <c r="E638" s="323"/>
      <c r="F638" s="324"/>
      <c r="G638" s="325"/>
      <c r="H638" s="326"/>
      <c r="I638" s="327"/>
      <c r="K638" s="42"/>
      <c r="L638" s="91"/>
      <c r="M638" s="42"/>
      <c r="N638" s="42"/>
      <c r="O638" s="91"/>
      <c r="P638" s="91"/>
      <c r="Q638" s="91"/>
      <c r="R638" s="91"/>
      <c r="S638" s="91"/>
      <c r="T638" s="91"/>
    </row>
    <row r="639" spans="1:20" ht="13.5" x14ac:dyDescent="0.2">
      <c r="A639" s="308"/>
      <c r="B639" s="312" t="s">
        <v>13</v>
      </c>
      <c r="C639" s="321">
        <f t="shared" si="85"/>
        <v>0.41666666666666669</v>
      </c>
      <c r="D639" s="322">
        <v>0.52900000000000003</v>
      </c>
      <c r="E639" s="323">
        <v>0.46511627906976744</v>
      </c>
      <c r="F639" s="324">
        <v>0.39100000000000001</v>
      </c>
      <c r="G639" s="325">
        <f>D639-E639</f>
        <v>6.388372093023259E-2</v>
      </c>
      <c r="H639" s="326">
        <f>D639-F639</f>
        <v>0.13800000000000001</v>
      </c>
      <c r="I639" s="327">
        <f>E639-F639</f>
        <v>7.4116279069767421E-2</v>
      </c>
      <c r="K639" s="42"/>
      <c r="L639" s="91"/>
      <c r="M639" s="42"/>
      <c r="N639" s="42"/>
      <c r="O639" s="91"/>
      <c r="P639" s="91"/>
      <c r="Q639" s="91"/>
      <c r="R639" s="91"/>
      <c r="S639" s="91"/>
      <c r="T639" s="91"/>
    </row>
    <row r="640" spans="1:20" ht="13.5" x14ac:dyDescent="0.2">
      <c r="A640" s="308"/>
      <c r="B640" s="312" t="s">
        <v>14</v>
      </c>
      <c r="C640" s="321">
        <f t="shared" si="85"/>
        <v>0.6</v>
      </c>
      <c r="D640" s="322">
        <v>0.83299999999999996</v>
      </c>
      <c r="E640" s="323">
        <v>0.72131147540983609</v>
      </c>
      <c r="F640" s="324">
        <v>0.375</v>
      </c>
      <c r="G640" s="325">
        <f>D640-E640</f>
        <v>0.11168852459016387</v>
      </c>
      <c r="H640" s="326">
        <f>D640-F640</f>
        <v>0.45799999999999996</v>
      </c>
      <c r="I640" s="327">
        <f>E640-F640</f>
        <v>0.34631147540983609</v>
      </c>
      <c r="K640" s="42"/>
      <c r="L640" s="91"/>
      <c r="M640" s="42"/>
      <c r="N640" s="42"/>
      <c r="O640" s="91"/>
      <c r="P640" s="91"/>
      <c r="Q640" s="91"/>
      <c r="R640" s="91"/>
      <c r="S640" s="91"/>
      <c r="T640" s="91"/>
    </row>
    <row r="641" spans="1:20" ht="13.5" x14ac:dyDescent="0.2">
      <c r="A641" s="308"/>
      <c r="B641" s="312" t="s">
        <v>41</v>
      </c>
      <c r="C641" s="321">
        <f t="shared" si="85"/>
        <v>0</v>
      </c>
      <c r="D641" s="322"/>
      <c r="E641" s="323"/>
      <c r="F641" s="324"/>
      <c r="G641" s="325"/>
      <c r="H641" s="326"/>
      <c r="I641" s="327"/>
      <c r="K641" s="42"/>
      <c r="L641" s="91"/>
      <c r="M641" s="42"/>
      <c r="N641" s="42"/>
      <c r="O641" s="91"/>
      <c r="P641" s="91"/>
      <c r="Q641" s="91"/>
      <c r="R641" s="91"/>
      <c r="S641" s="91"/>
      <c r="T641" s="91"/>
    </row>
    <row r="642" spans="1:20" ht="13.5" x14ac:dyDescent="0.2">
      <c r="A642" s="308"/>
      <c r="B642" s="312" t="s">
        <v>9</v>
      </c>
      <c r="C642" s="321">
        <f t="shared" si="85"/>
        <v>0.48958333333333331</v>
      </c>
      <c r="D642" s="322">
        <v>0.55100000000000005</v>
      </c>
      <c r="E642" s="323">
        <v>0.41333333333333333</v>
      </c>
      <c r="F642" s="324">
        <v>0.25</v>
      </c>
      <c r="G642" s="325">
        <f>D642-E642</f>
        <v>0.13766666666666671</v>
      </c>
      <c r="H642" s="326">
        <f>D642-F642</f>
        <v>0.30100000000000005</v>
      </c>
      <c r="I642" s="327">
        <f>E642-F642</f>
        <v>0.16333333333333333</v>
      </c>
      <c r="K642" s="42"/>
      <c r="L642" s="91"/>
      <c r="M642" s="42"/>
      <c r="N642" s="42"/>
      <c r="O642" s="91"/>
      <c r="P642" s="91"/>
      <c r="Q642" s="91"/>
      <c r="R642" s="91"/>
      <c r="S642" s="91"/>
      <c r="T642" s="91"/>
    </row>
    <row r="643" spans="1:20" ht="13.5" x14ac:dyDescent="0.2">
      <c r="A643" s="308"/>
      <c r="B643" s="312" t="s">
        <v>15</v>
      </c>
      <c r="C643" s="321">
        <f t="shared" si="85"/>
        <v>1</v>
      </c>
      <c r="D643" s="322">
        <v>1</v>
      </c>
      <c r="E643" s="323"/>
      <c r="F643" s="324"/>
      <c r="G643" s="325"/>
      <c r="H643" s="326"/>
      <c r="I643" s="327"/>
      <c r="K643" s="42"/>
      <c r="L643" s="91"/>
      <c r="M643" s="42"/>
      <c r="N643" s="42"/>
      <c r="O643" s="91"/>
      <c r="P643" s="91"/>
      <c r="Q643" s="91"/>
      <c r="R643" s="91"/>
      <c r="S643" s="91"/>
      <c r="T643" s="91"/>
    </row>
    <row r="644" spans="1:20" ht="13.5" x14ac:dyDescent="0.2">
      <c r="A644" s="308"/>
      <c r="B644" s="312" t="s">
        <v>17</v>
      </c>
      <c r="C644" s="321">
        <f t="shared" si="85"/>
        <v>0.54545454545454541</v>
      </c>
      <c r="D644" s="322">
        <v>0.51900000000000002</v>
      </c>
      <c r="E644" s="323">
        <v>0.83783783783783794</v>
      </c>
      <c r="F644" s="324">
        <v>0.25900000000000001</v>
      </c>
      <c r="G644" s="325">
        <f>D644-E644</f>
        <v>-0.31883783783783792</v>
      </c>
      <c r="H644" s="326">
        <f>D644-F644</f>
        <v>0.26</v>
      </c>
      <c r="I644" s="327">
        <f>E644-F644</f>
        <v>0.57883783783783793</v>
      </c>
      <c r="K644" s="42"/>
      <c r="L644" s="91"/>
      <c r="M644" s="42"/>
      <c r="N644" s="42"/>
      <c r="O644" s="91"/>
      <c r="P644" s="91"/>
      <c r="Q644" s="91"/>
      <c r="R644" s="91"/>
      <c r="S644" s="91"/>
      <c r="T644" s="91"/>
    </row>
    <row r="645" spans="1:20" ht="13.5" x14ac:dyDescent="0.2">
      <c r="A645" s="308"/>
      <c r="B645" s="312" t="s">
        <v>18</v>
      </c>
      <c r="C645" s="321">
        <f t="shared" si="85"/>
        <v>0.2</v>
      </c>
      <c r="D645" s="322">
        <v>0.182</v>
      </c>
      <c r="E645" s="323"/>
      <c r="F645" s="324"/>
      <c r="G645" s="325"/>
      <c r="H645" s="326"/>
      <c r="I645" s="327"/>
      <c r="K645" s="42"/>
      <c r="L645" s="91"/>
      <c r="M645" s="42"/>
      <c r="N645" s="42"/>
      <c r="O645" s="91"/>
      <c r="P645" s="91"/>
      <c r="Q645" s="91"/>
      <c r="R645" s="91"/>
      <c r="S645" s="91"/>
      <c r="T645" s="91"/>
    </row>
    <row r="646" spans="1:20" ht="13.5" x14ac:dyDescent="0.2">
      <c r="A646" s="308"/>
      <c r="B646" s="312" t="s">
        <v>19</v>
      </c>
      <c r="C646" s="321">
        <f t="shared" si="85"/>
        <v>0.27927927927927926</v>
      </c>
      <c r="D646" s="322"/>
      <c r="E646" s="323"/>
      <c r="F646" s="324"/>
      <c r="G646" s="325"/>
      <c r="H646" s="326"/>
      <c r="I646" s="327"/>
      <c r="K646" s="42"/>
      <c r="L646" s="91"/>
      <c r="M646" s="42"/>
      <c r="N646" s="42"/>
      <c r="O646" s="91"/>
      <c r="P646" s="91"/>
      <c r="Q646" s="91"/>
      <c r="R646" s="91"/>
      <c r="S646" s="91"/>
      <c r="T646" s="91"/>
    </row>
    <row r="647" spans="1:20" ht="13.5" x14ac:dyDescent="0.2">
      <c r="A647" s="308"/>
      <c r="B647" s="312" t="s">
        <v>42</v>
      </c>
      <c r="C647" s="321">
        <f t="shared" si="85"/>
        <v>0.21739130434782608</v>
      </c>
      <c r="D647" s="322"/>
      <c r="E647" s="323"/>
      <c r="F647" s="324"/>
      <c r="G647" s="325"/>
      <c r="H647" s="326"/>
      <c r="I647" s="327"/>
      <c r="K647" s="42"/>
      <c r="L647" s="42"/>
      <c r="M647" s="42"/>
      <c r="N647" s="91"/>
      <c r="O647" s="91"/>
      <c r="P647" s="91"/>
      <c r="Q647" s="91"/>
      <c r="R647" s="91"/>
      <c r="S647" s="91"/>
      <c r="T647" s="91"/>
    </row>
    <row r="648" spans="1:20" ht="13.5" x14ac:dyDescent="0.2">
      <c r="A648" s="308"/>
      <c r="B648" s="312" t="s">
        <v>20</v>
      </c>
      <c r="C648" s="321">
        <f t="shared" si="85"/>
        <v>0</v>
      </c>
      <c r="D648" s="322">
        <v>0.41699999999999998</v>
      </c>
      <c r="E648" s="323"/>
      <c r="F648" s="324"/>
      <c r="G648" s="325"/>
      <c r="H648" s="326"/>
      <c r="I648" s="327"/>
      <c r="K648" s="91"/>
      <c r="L648" s="91"/>
      <c r="M648" s="91"/>
      <c r="N648" s="91"/>
      <c r="O648" s="91"/>
      <c r="P648" s="91"/>
      <c r="Q648" s="91"/>
      <c r="R648" s="91"/>
      <c r="S648" s="91"/>
      <c r="T648" s="91"/>
    </row>
    <row r="649" spans="1:20" ht="13.5" x14ac:dyDescent="0.2">
      <c r="A649" s="308"/>
      <c r="B649" s="312" t="s">
        <v>26</v>
      </c>
      <c r="C649" s="321">
        <f t="shared" si="85"/>
        <v>0.2</v>
      </c>
      <c r="D649" s="322">
        <v>0.5</v>
      </c>
      <c r="E649" s="323"/>
      <c r="F649" s="324"/>
      <c r="G649" s="325"/>
      <c r="H649" s="326"/>
      <c r="I649" s="327"/>
      <c r="K649" s="91"/>
      <c r="L649" s="91"/>
      <c r="M649" s="91"/>
      <c r="N649" s="91"/>
      <c r="O649" s="91"/>
      <c r="P649" s="91"/>
      <c r="Q649" s="91"/>
      <c r="R649" s="91"/>
      <c r="S649" s="91"/>
      <c r="T649" s="91"/>
    </row>
    <row r="650" spans="1:20" ht="13.5" x14ac:dyDescent="0.2">
      <c r="A650" s="308"/>
      <c r="B650" s="312" t="s">
        <v>21</v>
      </c>
      <c r="C650" s="321">
        <f t="shared" si="85"/>
        <v>0</v>
      </c>
      <c r="D650" s="322">
        <v>0.36</v>
      </c>
      <c r="E650" s="323">
        <v>0.43181818181818182</v>
      </c>
      <c r="F650" s="324">
        <v>0.25</v>
      </c>
      <c r="G650" s="325">
        <f>D650-E650</f>
        <v>-7.1818181818181837E-2</v>
      </c>
      <c r="H650" s="326">
        <f>D650-F650</f>
        <v>0.10999999999999999</v>
      </c>
      <c r="I650" s="327">
        <f>E650-F650</f>
        <v>0.18181818181818182</v>
      </c>
      <c r="K650" s="91"/>
      <c r="L650" s="91"/>
      <c r="M650" s="91"/>
      <c r="N650" s="91"/>
      <c r="O650" s="91"/>
      <c r="P650" s="91"/>
      <c r="Q650" s="91"/>
      <c r="R650" s="91"/>
      <c r="S650" s="91"/>
      <c r="T650" s="91"/>
    </row>
    <row r="651" spans="1:20" ht="13.5" x14ac:dyDescent="0.2">
      <c r="A651" s="308"/>
      <c r="B651" s="312" t="s">
        <v>22</v>
      </c>
      <c r="C651" s="321">
        <f t="shared" si="85"/>
        <v>0.1111111111111111</v>
      </c>
      <c r="D651" s="322">
        <v>0</v>
      </c>
      <c r="E651" s="323">
        <v>0.27777777777777779</v>
      </c>
      <c r="F651" s="324">
        <v>0.33</v>
      </c>
      <c r="G651" s="325">
        <f>D651-E651</f>
        <v>-0.27777777777777779</v>
      </c>
      <c r="H651" s="326">
        <f>D651-F651</f>
        <v>-0.33</v>
      </c>
      <c r="I651" s="327">
        <f>E651-F651</f>
        <v>-5.2222222222222225E-2</v>
      </c>
      <c r="K651" s="42"/>
      <c r="L651" s="91"/>
      <c r="M651" s="91"/>
      <c r="N651" s="91"/>
      <c r="O651" s="91"/>
      <c r="P651" s="91"/>
      <c r="Q651" s="91"/>
      <c r="R651" s="91"/>
      <c r="S651" s="91"/>
      <c r="T651" s="91"/>
    </row>
    <row r="652" spans="1:20" ht="13.5" x14ac:dyDescent="0.2">
      <c r="A652" s="308"/>
      <c r="B652" s="312" t="s">
        <v>23</v>
      </c>
      <c r="C652" s="321">
        <f t="shared" si="85"/>
        <v>0.66666666666666663</v>
      </c>
      <c r="D652" s="322">
        <v>0.59499999999999997</v>
      </c>
      <c r="E652" s="323"/>
      <c r="F652" s="324"/>
      <c r="G652" s="325"/>
      <c r="H652" s="326"/>
      <c r="I652" s="327"/>
      <c r="K652" s="91"/>
      <c r="L652" s="91"/>
      <c r="M652" s="91"/>
      <c r="N652" s="91"/>
      <c r="O652" s="91"/>
      <c r="P652" s="91"/>
      <c r="Q652" s="91"/>
      <c r="R652" s="91"/>
      <c r="S652" s="91"/>
      <c r="T652" s="91"/>
    </row>
    <row r="653" spans="1:20" ht="13.5" x14ac:dyDescent="0.2">
      <c r="A653" s="308"/>
      <c r="B653" s="312" t="s">
        <v>43</v>
      </c>
      <c r="C653" s="321">
        <f t="shared" si="85"/>
        <v>0.33333333333333331</v>
      </c>
      <c r="D653" s="322"/>
      <c r="E653" s="323"/>
      <c r="F653" s="324"/>
      <c r="G653" s="325"/>
      <c r="H653" s="326"/>
      <c r="I653" s="327"/>
      <c r="K653" s="91"/>
      <c r="L653" s="91"/>
      <c r="M653" s="91"/>
      <c r="N653" s="91"/>
      <c r="O653" s="91"/>
      <c r="P653" s="91"/>
      <c r="Q653" s="91"/>
      <c r="R653" s="91"/>
      <c r="S653" s="91"/>
      <c r="T653" s="91"/>
    </row>
    <row r="654" spans="1:20" ht="13.5" x14ac:dyDescent="0.2">
      <c r="A654" s="308"/>
      <c r="B654" s="312" t="s">
        <v>44</v>
      </c>
      <c r="C654" s="321">
        <f t="shared" si="85"/>
        <v>0.7</v>
      </c>
      <c r="D654" s="322"/>
      <c r="E654" s="323"/>
      <c r="F654" s="324"/>
      <c r="G654" s="325"/>
      <c r="H654" s="326"/>
      <c r="I654" s="327"/>
      <c r="K654" s="91"/>
      <c r="L654" s="91"/>
      <c r="M654" s="91"/>
      <c r="N654" s="91"/>
      <c r="O654" s="91"/>
      <c r="P654" s="91"/>
      <c r="Q654" s="91"/>
      <c r="R654" s="91"/>
      <c r="S654" s="91"/>
      <c r="T654" s="91"/>
    </row>
    <row r="655" spans="1:20" ht="13.5" x14ac:dyDescent="0.2">
      <c r="A655" s="308"/>
      <c r="B655" s="312" t="s">
        <v>38</v>
      </c>
      <c r="C655" s="321">
        <f t="shared" si="85"/>
        <v>0.2</v>
      </c>
      <c r="D655" s="322">
        <v>0.36799999999999999</v>
      </c>
      <c r="E655" s="323">
        <v>0.37142857142857144</v>
      </c>
      <c r="F655" s="324">
        <v>1</v>
      </c>
      <c r="G655" s="325">
        <f>D655-E655</f>
        <v>-3.4285714285714475E-3</v>
      </c>
      <c r="H655" s="326">
        <f>D655-F655</f>
        <v>-0.63200000000000001</v>
      </c>
      <c r="I655" s="327">
        <f>E655-F655</f>
        <v>-0.62857142857142856</v>
      </c>
      <c r="K655" s="91"/>
      <c r="L655" s="91"/>
      <c r="M655" s="91"/>
      <c r="N655" s="91"/>
      <c r="O655" s="91"/>
      <c r="P655" s="91"/>
      <c r="Q655" s="91"/>
      <c r="R655" s="91"/>
      <c r="S655" s="91"/>
      <c r="T655" s="91"/>
    </row>
    <row r="656" spans="1:20" ht="13.5" x14ac:dyDescent="0.2">
      <c r="A656" s="308"/>
      <c r="B656" s="312" t="s">
        <v>25</v>
      </c>
      <c r="C656" s="321">
        <f t="shared" si="85"/>
        <v>0.83333333333333337</v>
      </c>
      <c r="D656" s="322">
        <v>0.9</v>
      </c>
      <c r="E656" s="323">
        <v>0.77777777777777768</v>
      </c>
      <c r="F656" s="324"/>
      <c r="G656" s="325">
        <f>D656-E656</f>
        <v>0.12222222222222234</v>
      </c>
      <c r="H656" s="326"/>
      <c r="I656" s="327"/>
      <c r="K656" s="91"/>
      <c r="L656" s="91"/>
      <c r="M656" s="91"/>
      <c r="N656" s="91"/>
      <c r="O656" s="91"/>
      <c r="P656" s="91"/>
      <c r="Q656" s="91"/>
      <c r="R656" s="91"/>
      <c r="S656" s="91"/>
      <c r="T656" s="91"/>
    </row>
    <row r="657" spans="1:20" ht="13.5" x14ac:dyDescent="0.2">
      <c r="A657" s="308"/>
      <c r="B657" s="312" t="s">
        <v>11</v>
      </c>
      <c r="C657" s="321">
        <f t="shared" si="85"/>
        <v>0.21052631578947367</v>
      </c>
      <c r="D657" s="322">
        <v>0.18</v>
      </c>
      <c r="E657" s="323">
        <v>0.24590163934426229</v>
      </c>
      <c r="F657" s="324"/>
      <c r="G657" s="325">
        <f>D657-E657</f>
        <v>-6.5901639344262297E-2</v>
      </c>
      <c r="H657" s="326"/>
      <c r="I657" s="327"/>
      <c r="K657" s="91"/>
      <c r="L657" s="91"/>
      <c r="M657" s="91"/>
      <c r="N657" s="91"/>
      <c r="O657" s="91"/>
      <c r="P657" s="91"/>
      <c r="Q657" s="91"/>
      <c r="R657" s="91"/>
      <c r="S657" s="91"/>
      <c r="T657" s="91"/>
    </row>
    <row r="658" spans="1:20" ht="13.5" x14ac:dyDescent="0.2">
      <c r="A658" s="308"/>
      <c r="B658" s="312" t="s">
        <v>37</v>
      </c>
      <c r="C658" s="321">
        <f t="shared" si="85"/>
        <v>0.4</v>
      </c>
      <c r="D658" s="322"/>
      <c r="E658" s="323"/>
      <c r="F658" s="324">
        <v>0.08</v>
      </c>
      <c r="G658" s="325"/>
      <c r="H658" s="326"/>
      <c r="I658" s="327"/>
      <c r="K658" s="91"/>
      <c r="L658" s="91"/>
      <c r="M658" s="91"/>
      <c r="N658" s="91"/>
      <c r="O658" s="91"/>
      <c r="P658" s="91"/>
      <c r="Q658" s="91"/>
      <c r="R658" s="91"/>
      <c r="S658" s="91"/>
      <c r="T658" s="91"/>
    </row>
    <row r="659" spans="1:20" ht="13.5" x14ac:dyDescent="0.2">
      <c r="A659" s="308"/>
      <c r="B659" s="312" t="s">
        <v>7</v>
      </c>
      <c r="C659" s="321">
        <f t="shared" si="85"/>
        <v>0.88235294117647056</v>
      </c>
      <c r="D659" s="322">
        <v>0.81499999999999995</v>
      </c>
      <c r="E659" s="323">
        <v>0.81818181818181812</v>
      </c>
      <c r="F659" s="324">
        <v>9.6000000000000002E-2</v>
      </c>
      <c r="G659" s="325">
        <f>D659-E659</f>
        <v>-3.1818181818181746E-3</v>
      </c>
      <c r="H659" s="326">
        <f>D659-F659</f>
        <v>0.71899999999999997</v>
      </c>
      <c r="I659" s="327">
        <f>E659-F659</f>
        <v>0.72218181818181815</v>
      </c>
      <c r="K659" s="91"/>
      <c r="L659" s="91"/>
      <c r="M659" s="91"/>
      <c r="N659" s="91"/>
      <c r="O659" s="91"/>
      <c r="P659" s="91"/>
      <c r="Q659" s="91"/>
      <c r="R659" s="91"/>
      <c r="S659" s="91"/>
      <c r="T659" s="91"/>
    </row>
    <row r="660" spans="1:20" ht="13.5" x14ac:dyDescent="0.2">
      <c r="A660" s="308"/>
      <c r="B660" s="312" t="s">
        <v>85</v>
      </c>
      <c r="C660" s="321">
        <f t="shared" si="85"/>
        <v>0.21428571428571427</v>
      </c>
      <c r="D660" s="322">
        <v>0.5</v>
      </c>
      <c r="E660" s="323">
        <v>0.15789473684210525</v>
      </c>
      <c r="F660" s="324">
        <v>0.26899999999999996</v>
      </c>
      <c r="G660" s="325">
        <f>D660-E660</f>
        <v>0.34210526315789475</v>
      </c>
      <c r="H660" s="326">
        <f>D660-F660</f>
        <v>0.23100000000000004</v>
      </c>
      <c r="I660" s="327">
        <f>E660-F660</f>
        <v>-0.11110526315789471</v>
      </c>
      <c r="K660" s="42"/>
      <c r="L660" s="91"/>
      <c r="M660" s="42"/>
      <c r="N660" s="42"/>
      <c r="O660" s="91"/>
      <c r="P660" s="91"/>
      <c r="Q660" s="91"/>
      <c r="R660" s="91"/>
      <c r="S660" s="91"/>
      <c r="T660" s="91"/>
    </row>
    <row r="661" spans="1:20" ht="13.5" x14ac:dyDescent="0.2">
      <c r="A661" s="308"/>
      <c r="B661" s="312"/>
      <c r="C661" s="321"/>
      <c r="D661" s="322"/>
      <c r="E661" s="323"/>
      <c r="F661" s="324"/>
      <c r="G661" s="325"/>
      <c r="H661" s="326"/>
      <c r="I661" s="327"/>
      <c r="K661" s="91"/>
      <c r="L661" s="91"/>
      <c r="M661" s="91"/>
      <c r="N661" s="91"/>
      <c r="O661" s="91"/>
      <c r="P661" s="91"/>
      <c r="Q661" s="91"/>
      <c r="R661" s="91"/>
      <c r="S661" s="91"/>
      <c r="T661" s="91"/>
    </row>
    <row r="662" spans="1:20" ht="13.5" x14ac:dyDescent="0.2">
      <c r="A662" s="309"/>
      <c r="B662" s="313" t="s">
        <v>3</v>
      </c>
      <c r="C662" s="328">
        <f>C76</f>
        <v>0.43582887700534761</v>
      </c>
      <c r="D662" s="329">
        <v>0.50800000000000001</v>
      </c>
      <c r="E662" s="330">
        <v>0.43925233644859818</v>
      </c>
      <c r="F662" s="331"/>
      <c r="G662" s="332">
        <f>D662-E662</f>
        <v>6.8747663551401827E-2</v>
      </c>
      <c r="H662" s="333"/>
      <c r="I662" s="334"/>
      <c r="K662" s="91"/>
      <c r="L662" s="91"/>
      <c r="M662" s="91"/>
      <c r="N662" s="91"/>
      <c r="O662" s="91"/>
      <c r="P662" s="91"/>
      <c r="Q662" s="91"/>
      <c r="R662" s="91"/>
      <c r="S662" s="91"/>
      <c r="T662" s="91"/>
    </row>
    <row r="663" spans="1:20" x14ac:dyDescent="0.2"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1:20" ht="13.9" customHeight="1" x14ac:dyDescent="0.25">
      <c r="A664" s="306" t="s">
        <v>0</v>
      </c>
      <c r="B664" s="310" t="s">
        <v>0</v>
      </c>
      <c r="C664" s="543" t="s">
        <v>61</v>
      </c>
      <c r="D664" s="544"/>
      <c r="E664" s="544"/>
      <c r="F664" s="544"/>
      <c r="G664" s="544"/>
      <c r="H664" s="544"/>
      <c r="I664" s="545"/>
    </row>
    <row r="665" spans="1:20" ht="13.5" x14ac:dyDescent="0.25">
      <c r="A665" s="307"/>
      <c r="B665" s="311"/>
      <c r="C665" s="543" t="s">
        <v>29</v>
      </c>
      <c r="D665" s="544"/>
      <c r="E665" s="544"/>
      <c r="F665" s="544"/>
      <c r="G665" s="544"/>
      <c r="H665" s="544"/>
      <c r="I665" s="545"/>
    </row>
    <row r="666" spans="1:20" ht="45.75" x14ac:dyDescent="0.25">
      <c r="A666" s="307"/>
      <c r="B666" s="311"/>
      <c r="C666" s="335">
        <v>2010</v>
      </c>
      <c r="D666" s="452">
        <v>2005</v>
      </c>
      <c r="E666" s="453">
        <v>2000</v>
      </c>
      <c r="F666" s="454">
        <v>1995</v>
      </c>
      <c r="G666" s="455" t="s">
        <v>34</v>
      </c>
      <c r="H666" s="455" t="s">
        <v>35</v>
      </c>
      <c r="I666" s="456" t="s">
        <v>36</v>
      </c>
      <c r="K666"/>
      <c r="L666"/>
      <c r="M666"/>
      <c r="N666" s="92"/>
    </row>
    <row r="667" spans="1:20" ht="13.5" x14ac:dyDescent="0.2">
      <c r="A667" s="308" t="s">
        <v>32</v>
      </c>
      <c r="B667" s="312" t="s">
        <v>5</v>
      </c>
      <c r="C667" s="314">
        <f>D45</f>
        <v>0.29032258064516131</v>
      </c>
      <c r="D667" s="315">
        <v>0.34799999999999998</v>
      </c>
      <c r="E667" s="316">
        <v>0.30769230769230771</v>
      </c>
      <c r="F667" s="317">
        <v>0.111</v>
      </c>
      <c r="G667" s="318">
        <f>D667-E667</f>
        <v>4.0307692307692267E-2</v>
      </c>
      <c r="H667" s="319">
        <f>D667-F667</f>
        <v>0.23699999999999999</v>
      </c>
      <c r="I667" s="320">
        <f>E667-F667</f>
        <v>0.19669230769230772</v>
      </c>
      <c r="K667"/>
      <c r="L667"/>
      <c r="M667"/>
    </row>
    <row r="668" spans="1:20" ht="13.5" x14ac:dyDescent="0.2">
      <c r="A668" s="308"/>
      <c r="B668" s="312" t="s">
        <v>6</v>
      </c>
      <c r="C668" s="321">
        <f t="shared" ref="C668:C696" si="86">D46</f>
        <v>0.7142857142857143</v>
      </c>
      <c r="D668" s="322">
        <v>0.85699999999999998</v>
      </c>
      <c r="E668" s="323">
        <v>0.71875</v>
      </c>
      <c r="F668" s="324">
        <v>0.22500000000000001</v>
      </c>
      <c r="G668" s="325">
        <f>D668-E668</f>
        <v>0.13824999999999998</v>
      </c>
      <c r="H668" s="326">
        <f>D668-F668</f>
        <v>0.63200000000000001</v>
      </c>
      <c r="I668" s="327">
        <f>E668-F668</f>
        <v>0.49375000000000002</v>
      </c>
      <c r="K668"/>
      <c r="L668"/>
      <c r="M668"/>
    </row>
    <row r="669" spans="1:20" ht="13.5" x14ac:dyDescent="0.2">
      <c r="A669" s="308"/>
      <c r="B669" s="312" t="s">
        <v>39</v>
      </c>
      <c r="C669" s="321">
        <f t="shared" si="86"/>
        <v>0.4</v>
      </c>
      <c r="D669" s="322"/>
      <c r="E669" s="323"/>
      <c r="F669" s="324"/>
      <c r="G669" s="325"/>
      <c r="H669" s="326"/>
      <c r="I669" s="327"/>
      <c r="K669"/>
      <c r="L669"/>
      <c r="M669"/>
    </row>
    <row r="670" spans="1:20" ht="13.5" x14ac:dyDescent="0.2">
      <c r="A670" s="308"/>
      <c r="B670" s="312" t="s">
        <v>40</v>
      </c>
      <c r="C670" s="321">
        <f t="shared" si="86"/>
        <v>0.66666666666666663</v>
      </c>
      <c r="D670" s="322"/>
      <c r="E670" s="323"/>
      <c r="F670" s="324"/>
      <c r="G670" s="325"/>
      <c r="H670" s="326"/>
      <c r="I670" s="327"/>
      <c r="K670"/>
      <c r="L670"/>
      <c r="M670"/>
    </row>
    <row r="671" spans="1:20" ht="13.5" x14ac:dyDescent="0.2">
      <c r="A671" s="308"/>
      <c r="B671" s="312" t="s">
        <v>16</v>
      </c>
      <c r="C671" s="321">
        <f t="shared" si="86"/>
        <v>0.83333333333333337</v>
      </c>
      <c r="D671" s="322">
        <v>0.75</v>
      </c>
      <c r="E671" s="323"/>
      <c r="F671" s="324"/>
      <c r="G671" s="325"/>
      <c r="H671" s="326"/>
      <c r="I671" s="327"/>
      <c r="K671"/>
      <c r="L671"/>
      <c r="M671"/>
    </row>
    <row r="672" spans="1:20" ht="13.5" x14ac:dyDescent="0.2">
      <c r="A672" s="308"/>
      <c r="B672" s="312" t="s">
        <v>8</v>
      </c>
      <c r="C672" s="321">
        <f t="shared" si="86"/>
        <v>0.11428571428571428</v>
      </c>
      <c r="D672" s="322">
        <v>0.25</v>
      </c>
      <c r="E672" s="323"/>
      <c r="F672" s="324"/>
      <c r="G672" s="325"/>
      <c r="H672" s="326"/>
      <c r="I672" s="327"/>
      <c r="K672"/>
      <c r="L672"/>
      <c r="M672"/>
    </row>
    <row r="673" spans="1:14" ht="13.5" x14ac:dyDescent="0.2">
      <c r="A673" s="308"/>
      <c r="B673" s="312" t="s">
        <v>10</v>
      </c>
      <c r="C673" s="321">
        <f t="shared" si="86"/>
        <v>0.2</v>
      </c>
      <c r="D673" s="322">
        <v>0.42899999999999999</v>
      </c>
      <c r="E673" s="323">
        <v>0.5</v>
      </c>
      <c r="F673" s="324">
        <v>0.111</v>
      </c>
      <c r="G673" s="325">
        <f>D673-E673</f>
        <v>-7.1000000000000008E-2</v>
      </c>
      <c r="H673" s="326">
        <f>D673-F673</f>
        <v>0.318</v>
      </c>
      <c r="I673" s="327">
        <f>E673-F673</f>
        <v>0.38900000000000001</v>
      </c>
      <c r="K673"/>
      <c r="L673"/>
      <c r="M673"/>
    </row>
    <row r="674" spans="1:14" ht="13.5" x14ac:dyDescent="0.2">
      <c r="A674" s="308"/>
      <c r="B674" s="312" t="s">
        <v>12</v>
      </c>
      <c r="C674" s="321">
        <f t="shared" si="86"/>
        <v>0</v>
      </c>
      <c r="D674" s="322">
        <v>0.13300000000000001</v>
      </c>
      <c r="E674" s="323"/>
      <c r="F674" s="324"/>
      <c r="G674" s="325"/>
      <c r="H674" s="326"/>
      <c r="I674" s="327"/>
      <c r="K674"/>
      <c r="L674"/>
      <c r="M674"/>
    </row>
    <row r="675" spans="1:14" ht="13.5" x14ac:dyDescent="0.2">
      <c r="A675" s="308"/>
      <c r="B675" s="312" t="s">
        <v>13</v>
      </c>
      <c r="C675" s="321">
        <f t="shared" si="86"/>
        <v>5.5555555555555552E-2</v>
      </c>
      <c r="D675" s="322">
        <v>0.41199999999999998</v>
      </c>
      <c r="E675" s="323">
        <v>0.72093023255813948</v>
      </c>
      <c r="F675" s="324">
        <v>0.217</v>
      </c>
      <c r="G675" s="325">
        <f>D675-E675</f>
        <v>-0.30893023255813951</v>
      </c>
      <c r="H675" s="326">
        <f>D675-F675</f>
        <v>0.19499999999999998</v>
      </c>
      <c r="I675" s="327">
        <f>E675-F675</f>
        <v>0.50393023255813951</v>
      </c>
      <c r="K675"/>
      <c r="L675"/>
      <c r="M675"/>
    </row>
    <row r="676" spans="1:14" ht="13.5" x14ac:dyDescent="0.2">
      <c r="A676" s="308"/>
      <c r="B676" s="312" t="s">
        <v>14</v>
      </c>
      <c r="C676" s="321">
        <f t="shared" si="86"/>
        <v>0.8666666666666667</v>
      </c>
      <c r="D676" s="322">
        <v>0.83299999999999996</v>
      </c>
      <c r="E676" s="323">
        <v>0.78688524590163933</v>
      </c>
      <c r="F676" s="324">
        <v>0.375</v>
      </c>
      <c r="G676" s="325">
        <f>D676-E676</f>
        <v>4.6114754098360633E-2</v>
      </c>
      <c r="H676" s="326">
        <f>D676-F676</f>
        <v>0.45799999999999996</v>
      </c>
      <c r="I676" s="327">
        <f>E676-F676</f>
        <v>0.41188524590163933</v>
      </c>
      <c r="K676"/>
      <c r="L676"/>
      <c r="M676"/>
    </row>
    <row r="677" spans="1:14" ht="13.5" x14ac:dyDescent="0.2">
      <c r="A677" s="308"/>
      <c r="B677" s="312" t="s">
        <v>41</v>
      </c>
      <c r="C677" s="321">
        <f t="shared" si="86"/>
        <v>0</v>
      </c>
      <c r="D677" s="322"/>
      <c r="E677" s="323"/>
      <c r="F677" s="324"/>
      <c r="G677" s="325"/>
      <c r="H677" s="326"/>
      <c r="I677" s="327"/>
      <c r="K677"/>
      <c r="L677"/>
      <c r="M677"/>
    </row>
    <row r="678" spans="1:14" ht="13.5" x14ac:dyDescent="0.2">
      <c r="A678" s="308"/>
      <c r="B678" s="312" t="s">
        <v>9</v>
      </c>
      <c r="C678" s="321">
        <f t="shared" si="86"/>
        <v>0.52083333333333337</v>
      </c>
      <c r="D678" s="322">
        <v>0.49</v>
      </c>
      <c r="E678" s="323">
        <v>0.5066666666666666</v>
      </c>
      <c r="F678" s="324">
        <v>0.128</v>
      </c>
      <c r="G678" s="325">
        <f>D678-E678</f>
        <v>-1.6666666666666607E-2</v>
      </c>
      <c r="H678" s="326">
        <f>D678-F678</f>
        <v>0.36199999999999999</v>
      </c>
      <c r="I678" s="327">
        <f>E678-F678</f>
        <v>0.3786666666666666</v>
      </c>
      <c r="K678"/>
      <c r="L678"/>
      <c r="M678"/>
    </row>
    <row r="679" spans="1:14" ht="13.5" x14ac:dyDescent="0.2">
      <c r="A679" s="308"/>
      <c r="B679" s="312" t="s">
        <v>15</v>
      </c>
      <c r="C679" s="321">
        <f t="shared" si="86"/>
        <v>0.9</v>
      </c>
      <c r="D679" s="322">
        <v>0.6</v>
      </c>
      <c r="E679" s="323"/>
      <c r="F679" s="324"/>
      <c r="G679" s="325"/>
      <c r="H679" s="326"/>
      <c r="I679" s="327"/>
      <c r="K679"/>
      <c r="L679"/>
      <c r="M679"/>
    </row>
    <row r="680" spans="1:14" ht="13.5" x14ac:dyDescent="0.2">
      <c r="A680" s="308"/>
      <c r="B680" s="312" t="s">
        <v>17</v>
      </c>
      <c r="C680" s="321">
        <f t="shared" si="86"/>
        <v>0.42424242424242425</v>
      </c>
      <c r="D680" s="322">
        <v>0.29599999999999999</v>
      </c>
      <c r="E680" s="323">
        <v>0.2162162162162162</v>
      </c>
      <c r="F680" s="324">
        <v>7.400000000000001E-2</v>
      </c>
      <c r="G680" s="325">
        <f>D680-E680</f>
        <v>7.9783783783783785E-2</v>
      </c>
      <c r="H680" s="326">
        <f>D680-F680</f>
        <v>0.22199999999999998</v>
      </c>
      <c r="I680" s="327">
        <f>E680-F680</f>
        <v>0.14221621621621619</v>
      </c>
      <c r="K680"/>
      <c r="L680"/>
      <c r="M680"/>
    </row>
    <row r="681" spans="1:14" ht="13.5" x14ac:dyDescent="0.2">
      <c r="A681" s="308"/>
      <c r="B681" s="312" t="s">
        <v>18</v>
      </c>
      <c r="C681" s="321">
        <f t="shared" si="86"/>
        <v>0.7</v>
      </c>
      <c r="D681" s="322">
        <v>0.90900000000000003</v>
      </c>
      <c r="E681" s="323"/>
      <c r="F681" s="324"/>
      <c r="G681" s="325"/>
      <c r="H681" s="326"/>
      <c r="I681" s="327"/>
      <c r="K681"/>
      <c r="L681"/>
      <c r="M681"/>
    </row>
    <row r="682" spans="1:14" ht="13.5" x14ac:dyDescent="0.2">
      <c r="A682" s="308"/>
      <c r="B682" s="312" t="s">
        <v>19</v>
      </c>
      <c r="C682" s="321">
        <f t="shared" si="86"/>
        <v>0.69369369369369371</v>
      </c>
      <c r="D682" s="322"/>
      <c r="E682" s="323"/>
      <c r="F682" s="324"/>
      <c r="G682" s="325"/>
      <c r="H682" s="326"/>
      <c r="I682" s="327"/>
      <c r="K682"/>
      <c r="L682"/>
    </row>
    <row r="683" spans="1:14" ht="13.5" x14ac:dyDescent="0.2">
      <c r="A683" s="308"/>
      <c r="B683" s="312" t="s">
        <v>42</v>
      </c>
      <c r="C683" s="321">
        <f t="shared" si="86"/>
        <v>0.69565217391304346</v>
      </c>
      <c r="D683" s="322"/>
      <c r="E683" s="323"/>
      <c r="F683" s="324"/>
      <c r="G683" s="325"/>
      <c r="H683" s="326"/>
      <c r="I683" s="327"/>
      <c r="K683"/>
      <c r="L683"/>
      <c r="M683"/>
      <c r="N683" s="93"/>
    </row>
    <row r="684" spans="1:14" ht="13.5" x14ac:dyDescent="0.2">
      <c r="A684" s="308"/>
      <c r="B684" s="312" t="s">
        <v>20</v>
      </c>
      <c r="C684" s="321">
        <f t="shared" si="86"/>
        <v>0</v>
      </c>
      <c r="D684" s="322">
        <v>0.5</v>
      </c>
      <c r="E684" s="323"/>
      <c r="F684" s="324"/>
      <c r="G684" s="325"/>
      <c r="H684" s="326"/>
      <c r="I684" s="327"/>
      <c r="K684"/>
      <c r="L684"/>
      <c r="M684"/>
      <c r="N684" s="93"/>
    </row>
    <row r="685" spans="1:14" ht="13.5" x14ac:dyDescent="0.2">
      <c r="A685" s="308"/>
      <c r="B685" s="312" t="s">
        <v>26</v>
      </c>
      <c r="C685" s="321">
        <f t="shared" si="86"/>
        <v>0.2</v>
      </c>
      <c r="D685" s="322">
        <v>0.5</v>
      </c>
      <c r="E685" s="323"/>
      <c r="F685" s="324"/>
      <c r="G685" s="325"/>
      <c r="H685" s="326"/>
      <c r="I685" s="327"/>
      <c r="K685"/>
      <c r="L685" s="42"/>
      <c r="M685" s="42"/>
      <c r="N685" s="93"/>
    </row>
    <row r="686" spans="1:14" ht="13.5" x14ac:dyDescent="0.2">
      <c r="A686" s="308"/>
      <c r="B686" s="312" t="s">
        <v>21</v>
      </c>
      <c r="C686" s="321">
        <f t="shared" si="86"/>
        <v>0.7142857142857143</v>
      </c>
      <c r="D686" s="322">
        <v>0.84</v>
      </c>
      <c r="E686" s="323">
        <v>0.79545454545454541</v>
      </c>
      <c r="F686" s="324">
        <v>0.25</v>
      </c>
      <c r="G686" s="325">
        <f>D686-E686</f>
        <v>4.4545454545454555E-2</v>
      </c>
      <c r="H686" s="326">
        <f>D686-F686</f>
        <v>0.59</v>
      </c>
      <c r="I686" s="327">
        <f>E686-F686</f>
        <v>0.54545454545454541</v>
      </c>
      <c r="K686"/>
      <c r="L686" s="42"/>
      <c r="M686" s="42"/>
      <c r="N686" s="93"/>
    </row>
    <row r="687" spans="1:14" ht="13.5" x14ac:dyDescent="0.2">
      <c r="A687" s="308"/>
      <c r="B687" s="312" t="s">
        <v>22</v>
      </c>
      <c r="C687" s="321">
        <f t="shared" si="86"/>
        <v>0.1111111111111111</v>
      </c>
      <c r="D687" s="322">
        <v>0</v>
      </c>
      <c r="E687" s="323">
        <v>0.27777777777777779</v>
      </c>
      <c r="F687" s="324">
        <v>0.16600000000000001</v>
      </c>
      <c r="G687" s="325">
        <f>D687-E687</f>
        <v>-0.27777777777777779</v>
      </c>
      <c r="H687" s="326">
        <f>D687-F687</f>
        <v>-0.16600000000000001</v>
      </c>
      <c r="I687" s="327">
        <f>E687-F687</f>
        <v>0.11177777777777778</v>
      </c>
      <c r="K687"/>
      <c r="L687"/>
      <c r="M687"/>
      <c r="N687" s="93"/>
    </row>
    <row r="688" spans="1:14" ht="13.5" x14ac:dyDescent="0.2">
      <c r="A688" s="308"/>
      <c r="B688" s="312" t="s">
        <v>23</v>
      </c>
      <c r="C688" s="321">
        <f t="shared" si="86"/>
        <v>0.76923076923076927</v>
      </c>
      <c r="D688" s="322">
        <v>0.94599999999999995</v>
      </c>
      <c r="E688" s="323"/>
      <c r="F688" s="324"/>
      <c r="G688" s="325"/>
      <c r="H688" s="326"/>
      <c r="I688" s="327"/>
      <c r="K688"/>
      <c r="L688"/>
      <c r="M688"/>
      <c r="N688" s="93"/>
    </row>
    <row r="689" spans="1:14" ht="13.5" x14ac:dyDescent="0.2">
      <c r="A689" s="308"/>
      <c r="B689" s="312" t="s">
        <v>43</v>
      </c>
      <c r="C689" s="321">
        <f t="shared" si="86"/>
        <v>0.80952380952380953</v>
      </c>
      <c r="D689" s="322"/>
      <c r="E689" s="323"/>
      <c r="F689" s="324"/>
      <c r="G689" s="325"/>
      <c r="H689" s="326"/>
      <c r="I689" s="327"/>
      <c r="K689"/>
      <c r="L689"/>
      <c r="M689"/>
      <c r="N689" s="93"/>
    </row>
    <row r="690" spans="1:14" ht="13.5" x14ac:dyDescent="0.2">
      <c r="A690" s="308"/>
      <c r="B690" s="312" t="s">
        <v>44</v>
      </c>
      <c r="C690" s="321">
        <f t="shared" si="86"/>
        <v>0.7</v>
      </c>
      <c r="D690" s="322"/>
      <c r="E690" s="323"/>
      <c r="F690" s="324"/>
      <c r="G690" s="325"/>
      <c r="H690" s="326"/>
      <c r="I690" s="327"/>
      <c r="K690"/>
      <c r="L690"/>
      <c r="M690"/>
      <c r="N690" s="93"/>
    </row>
    <row r="691" spans="1:14" ht="13.5" x14ac:dyDescent="0.2">
      <c r="A691" s="308"/>
      <c r="B691" s="312" t="s">
        <v>38</v>
      </c>
      <c r="C691" s="321">
        <f t="shared" si="86"/>
        <v>0.15555555555555556</v>
      </c>
      <c r="D691" s="322">
        <v>0.23699999999999999</v>
      </c>
      <c r="E691" s="323">
        <v>0.28571428571428575</v>
      </c>
      <c r="F691" s="324">
        <v>0.6</v>
      </c>
      <c r="G691" s="325">
        <f>D691-E691</f>
        <v>-4.8714285714285765E-2</v>
      </c>
      <c r="H691" s="326">
        <f>D691-F691</f>
        <v>-0.36299999999999999</v>
      </c>
      <c r="I691" s="327">
        <f>E691-F691</f>
        <v>-0.31428571428571422</v>
      </c>
      <c r="K691"/>
      <c r="L691"/>
      <c r="M691"/>
      <c r="N691" s="93"/>
    </row>
    <row r="692" spans="1:14" ht="13.5" x14ac:dyDescent="0.2">
      <c r="A692" s="308"/>
      <c r="B692" s="312" t="s">
        <v>25</v>
      </c>
      <c r="C692" s="321">
        <f t="shared" si="86"/>
        <v>0.16666666666666666</v>
      </c>
      <c r="D692" s="322">
        <v>0.4</v>
      </c>
      <c r="E692" s="323">
        <v>0.22222222222222221</v>
      </c>
      <c r="F692" s="324"/>
      <c r="G692" s="325">
        <f>D692-E692</f>
        <v>0.17777777777777781</v>
      </c>
      <c r="H692" s="326"/>
      <c r="I692" s="327"/>
      <c r="K692"/>
      <c r="L692"/>
      <c r="M692"/>
      <c r="N692" s="93"/>
    </row>
    <row r="693" spans="1:14" ht="13.5" x14ac:dyDescent="0.2">
      <c r="A693" s="308"/>
      <c r="B693" s="312" t="s">
        <v>11</v>
      </c>
      <c r="C693" s="321">
        <f t="shared" si="86"/>
        <v>0.66666666666666663</v>
      </c>
      <c r="D693" s="322">
        <v>0.85199999999999998</v>
      </c>
      <c r="E693" s="323">
        <v>0.88524590163934425</v>
      </c>
      <c r="F693" s="324"/>
      <c r="G693" s="325">
        <f>D693-E693</f>
        <v>-3.3245901639344266E-2</v>
      </c>
      <c r="H693" s="326"/>
      <c r="I693" s="327"/>
      <c r="K693"/>
      <c r="L693"/>
      <c r="M693"/>
      <c r="N693" s="93"/>
    </row>
    <row r="694" spans="1:14" ht="13.5" x14ac:dyDescent="0.2">
      <c r="A694" s="308"/>
      <c r="B694" s="312" t="s">
        <v>37</v>
      </c>
      <c r="C694" s="321">
        <f t="shared" si="86"/>
        <v>0.4</v>
      </c>
      <c r="D694" s="322"/>
      <c r="E694" s="323">
        <v>0.54545454545454541</v>
      </c>
      <c r="F694" s="324">
        <v>0</v>
      </c>
      <c r="G694" s="325"/>
      <c r="H694" s="326"/>
      <c r="I694" s="327"/>
      <c r="K694"/>
      <c r="L694"/>
      <c r="M694"/>
      <c r="N694" s="93"/>
    </row>
    <row r="695" spans="1:14" ht="13.5" x14ac:dyDescent="0.2">
      <c r="A695" s="308"/>
      <c r="B695" s="312" t="s">
        <v>7</v>
      </c>
      <c r="C695" s="321">
        <f t="shared" si="86"/>
        <v>0.52941176470588236</v>
      </c>
      <c r="D695" s="322">
        <v>0.70399999999999996</v>
      </c>
      <c r="E695" s="323">
        <v>0.66666666666666674</v>
      </c>
      <c r="F695" s="324">
        <v>0.129</v>
      </c>
      <c r="G695" s="325">
        <f>D695-E695</f>
        <v>3.7333333333333218E-2</v>
      </c>
      <c r="H695" s="326">
        <f>D695-F695</f>
        <v>0.57499999999999996</v>
      </c>
      <c r="I695" s="327">
        <f>E695-F695</f>
        <v>0.53766666666666674</v>
      </c>
      <c r="K695"/>
      <c r="L695"/>
      <c r="M695"/>
      <c r="N695" s="93"/>
    </row>
    <row r="696" spans="1:14" ht="13.5" x14ac:dyDescent="0.2">
      <c r="A696" s="308"/>
      <c r="B696" s="312" t="s">
        <v>85</v>
      </c>
      <c r="C696" s="321">
        <f t="shared" si="86"/>
        <v>0.6428571428571429</v>
      </c>
      <c r="D696" s="322">
        <v>0.875</v>
      </c>
      <c r="E696" s="323">
        <v>0.7192982456140351</v>
      </c>
      <c r="F696" s="324">
        <v>0.42299999999999999</v>
      </c>
      <c r="G696" s="325">
        <f>D696-E696</f>
        <v>0.1557017543859649</v>
      </c>
      <c r="H696" s="326">
        <f>D696-F696</f>
        <v>0.45200000000000001</v>
      </c>
      <c r="I696" s="327">
        <f>E696-F696</f>
        <v>0.29629824561403512</v>
      </c>
      <c r="K696"/>
      <c r="L696"/>
      <c r="M696"/>
    </row>
    <row r="697" spans="1:14" ht="13.5" x14ac:dyDescent="0.2">
      <c r="A697" s="308"/>
      <c r="B697" s="312"/>
      <c r="C697" s="321"/>
      <c r="D697" s="322"/>
      <c r="E697" s="323"/>
      <c r="F697" s="324"/>
      <c r="G697" s="325"/>
      <c r="H697" s="326"/>
      <c r="I697" s="327"/>
      <c r="K697"/>
      <c r="L697"/>
      <c r="M697"/>
      <c r="N697" s="93"/>
    </row>
    <row r="698" spans="1:14" ht="13.5" x14ac:dyDescent="0.2">
      <c r="A698" s="309"/>
      <c r="B698" s="313" t="s">
        <v>3</v>
      </c>
      <c r="C698" s="328">
        <f>D76</f>
        <v>0.52139037433155078</v>
      </c>
      <c r="D698" s="329">
        <v>0.58599999999999997</v>
      </c>
      <c r="E698" s="330">
        <v>0.56635514018691591</v>
      </c>
      <c r="F698" s="331"/>
      <c r="G698" s="332">
        <f>D698-E698</f>
        <v>1.9644859813084059E-2</v>
      </c>
      <c r="H698" s="333"/>
      <c r="I698" s="334"/>
      <c r="K698"/>
      <c r="L698"/>
      <c r="M698"/>
      <c r="N698" s="92"/>
    </row>
    <row r="699" spans="1:14" x14ac:dyDescent="0.2">
      <c r="J699"/>
      <c r="K699"/>
      <c r="L699"/>
    </row>
    <row r="700" spans="1:14" ht="13.9" customHeight="1" x14ac:dyDescent="0.25">
      <c r="A700" s="306" t="s">
        <v>0</v>
      </c>
      <c r="B700" s="310" t="s">
        <v>0</v>
      </c>
      <c r="C700" s="546" t="s">
        <v>62</v>
      </c>
      <c r="D700" s="547"/>
      <c r="E700" s="547"/>
      <c r="F700" s="547"/>
      <c r="G700" s="547"/>
      <c r="H700" s="547"/>
      <c r="I700" s="548"/>
      <c r="J700"/>
      <c r="K700"/>
      <c r="L700"/>
    </row>
    <row r="701" spans="1:14" ht="13.5" x14ac:dyDescent="0.25">
      <c r="A701" s="307"/>
      <c r="B701" s="311"/>
      <c r="C701" s="546" t="s">
        <v>29</v>
      </c>
      <c r="D701" s="547"/>
      <c r="E701" s="547"/>
      <c r="F701" s="547"/>
      <c r="G701" s="547"/>
      <c r="H701" s="547"/>
      <c r="I701" s="548"/>
      <c r="J701"/>
      <c r="K701"/>
      <c r="L701"/>
    </row>
    <row r="702" spans="1:14" ht="45.75" x14ac:dyDescent="0.25">
      <c r="A702" s="307"/>
      <c r="B702" s="311"/>
      <c r="C702" s="451">
        <v>2010</v>
      </c>
      <c r="D702" s="457">
        <v>2005</v>
      </c>
      <c r="E702" s="458">
        <v>2000</v>
      </c>
      <c r="F702" s="459">
        <v>1995</v>
      </c>
      <c r="G702" s="460" t="s">
        <v>34</v>
      </c>
      <c r="H702" s="460" t="s">
        <v>35</v>
      </c>
      <c r="I702" s="461" t="s">
        <v>36</v>
      </c>
      <c r="K702"/>
      <c r="L702"/>
      <c r="M702"/>
      <c r="N702"/>
    </row>
    <row r="703" spans="1:14" ht="13.5" x14ac:dyDescent="0.2">
      <c r="A703" s="308" t="s">
        <v>32</v>
      </c>
      <c r="B703" s="312" t="s">
        <v>5</v>
      </c>
      <c r="C703" s="314">
        <f>E45</f>
        <v>0.29032258064516131</v>
      </c>
      <c r="D703" s="315">
        <v>0.56499999999999995</v>
      </c>
      <c r="E703" s="316">
        <v>0.38461538461538458</v>
      </c>
      <c r="F703" s="317">
        <v>0</v>
      </c>
      <c r="G703" s="318">
        <f>D703-E703</f>
        <v>0.18038461538461537</v>
      </c>
      <c r="H703" s="319">
        <f>D703-F703</f>
        <v>0.56499999999999995</v>
      </c>
      <c r="I703" s="320">
        <f>E703-F703</f>
        <v>0.38461538461538458</v>
      </c>
      <c r="K703"/>
      <c r="L703"/>
      <c r="M703"/>
      <c r="N703"/>
    </row>
    <row r="704" spans="1:14" ht="13.5" x14ac:dyDescent="0.2">
      <c r="A704" s="308"/>
      <c r="B704" s="312" t="s">
        <v>6</v>
      </c>
      <c r="C704" s="321">
        <f t="shared" ref="C704:C734" si="87">E46</f>
        <v>0.6</v>
      </c>
      <c r="D704" s="322">
        <v>0.71399999999999997</v>
      </c>
      <c r="E704" s="323">
        <v>0.375</v>
      </c>
      <c r="F704" s="324">
        <v>0.47499999999999998</v>
      </c>
      <c r="G704" s="325">
        <f>D704-E704</f>
        <v>0.33899999999999997</v>
      </c>
      <c r="H704" s="326">
        <f>D704-F704</f>
        <v>0.23899999999999999</v>
      </c>
      <c r="I704" s="327">
        <f>E704-F704</f>
        <v>-9.9999999999999978E-2</v>
      </c>
      <c r="K704"/>
      <c r="L704"/>
      <c r="M704"/>
      <c r="N704"/>
    </row>
    <row r="705" spans="1:14" ht="13.5" x14ac:dyDescent="0.2">
      <c r="A705" s="308"/>
      <c r="B705" s="312" t="s">
        <v>39</v>
      </c>
      <c r="C705" s="321">
        <f t="shared" si="87"/>
        <v>0.6</v>
      </c>
      <c r="D705" s="322"/>
      <c r="E705" s="323"/>
      <c r="F705" s="324"/>
      <c r="G705" s="325"/>
      <c r="H705" s="326"/>
      <c r="I705" s="327"/>
      <c r="K705"/>
      <c r="L705"/>
      <c r="M705"/>
      <c r="N705"/>
    </row>
    <row r="706" spans="1:14" ht="13.5" x14ac:dyDescent="0.2">
      <c r="A706" s="308"/>
      <c r="B706" s="312" t="s">
        <v>40</v>
      </c>
      <c r="C706" s="321">
        <f t="shared" si="87"/>
        <v>0.36363636363636365</v>
      </c>
      <c r="D706" s="322"/>
      <c r="E706" s="323"/>
      <c r="F706" s="324"/>
      <c r="G706" s="325"/>
      <c r="H706" s="326"/>
      <c r="I706" s="327"/>
      <c r="K706"/>
      <c r="L706"/>
      <c r="M706"/>
      <c r="N706"/>
    </row>
    <row r="707" spans="1:14" ht="13.5" x14ac:dyDescent="0.2">
      <c r="A707" s="308"/>
      <c r="B707" s="312" t="s">
        <v>16</v>
      </c>
      <c r="C707" s="321">
        <f t="shared" si="87"/>
        <v>0.75</v>
      </c>
      <c r="D707" s="322">
        <v>0.625</v>
      </c>
      <c r="E707" s="323"/>
      <c r="F707" s="324"/>
      <c r="G707" s="325"/>
      <c r="H707" s="326"/>
      <c r="I707" s="327"/>
      <c r="K707"/>
      <c r="L707"/>
      <c r="M707"/>
      <c r="N707"/>
    </row>
    <row r="708" spans="1:14" ht="13.5" x14ac:dyDescent="0.2">
      <c r="A708" s="308"/>
      <c r="B708" s="312" t="s">
        <v>8</v>
      </c>
      <c r="C708" s="321">
        <f t="shared" si="87"/>
        <v>0.22857142857142856</v>
      </c>
      <c r="D708" s="322">
        <v>0.63600000000000001</v>
      </c>
      <c r="E708" s="323"/>
      <c r="F708" s="324"/>
      <c r="G708" s="325"/>
      <c r="H708" s="326"/>
      <c r="I708" s="327"/>
      <c r="K708"/>
      <c r="L708"/>
      <c r="M708"/>
      <c r="N708"/>
    </row>
    <row r="709" spans="1:14" ht="13.5" x14ac:dyDescent="0.2">
      <c r="A709" s="308"/>
      <c r="B709" s="312" t="s">
        <v>10</v>
      </c>
      <c r="C709" s="321">
        <f t="shared" si="87"/>
        <v>0.2</v>
      </c>
      <c r="D709" s="322">
        <v>1</v>
      </c>
      <c r="E709" s="323">
        <v>1</v>
      </c>
      <c r="F709" s="324">
        <v>0.44400000000000001</v>
      </c>
      <c r="G709" s="325">
        <f>D709-E709</f>
        <v>0</v>
      </c>
      <c r="H709" s="326">
        <f>D709-F709</f>
        <v>0.55600000000000005</v>
      </c>
      <c r="I709" s="327">
        <f>E709-F709</f>
        <v>0.55600000000000005</v>
      </c>
      <c r="K709"/>
      <c r="L709"/>
      <c r="M709"/>
      <c r="N709"/>
    </row>
    <row r="710" spans="1:14" ht="13.5" x14ac:dyDescent="0.2">
      <c r="A710" s="308"/>
      <c r="B710" s="312" t="s">
        <v>12</v>
      </c>
      <c r="C710" s="321">
        <f t="shared" si="87"/>
        <v>0.93333333333333335</v>
      </c>
      <c r="D710" s="322">
        <v>0.86699999999999999</v>
      </c>
      <c r="E710" s="323"/>
      <c r="F710" s="324"/>
      <c r="G710" s="325"/>
      <c r="H710" s="326"/>
      <c r="I710" s="327"/>
      <c r="K710"/>
      <c r="L710"/>
      <c r="M710"/>
      <c r="N710"/>
    </row>
    <row r="711" spans="1:14" ht="13.5" x14ac:dyDescent="0.2">
      <c r="A711" s="308"/>
      <c r="B711" s="312" t="s">
        <v>13</v>
      </c>
      <c r="C711" s="321">
        <f t="shared" si="87"/>
        <v>0.27777777777777779</v>
      </c>
      <c r="D711" s="322">
        <v>0.94099999999999995</v>
      </c>
      <c r="E711" s="323">
        <v>0.72093023255813948</v>
      </c>
      <c r="F711" s="324">
        <v>0.217</v>
      </c>
      <c r="G711" s="325">
        <f>D711-E711</f>
        <v>0.22006976744186046</v>
      </c>
      <c r="H711" s="326">
        <f>D711-F711</f>
        <v>0.72399999999999998</v>
      </c>
      <c r="I711" s="327">
        <f>E711-F711</f>
        <v>0.50393023255813951</v>
      </c>
      <c r="K711"/>
      <c r="L711"/>
      <c r="M711"/>
      <c r="N711"/>
    </row>
    <row r="712" spans="1:14" ht="13.5" x14ac:dyDescent="0.2">
      <c r="A712" s="308"/>
      <c r="B712" s="312" t="s">
        <v>14</v>
      </c>
      <c r="C712" s="321">
        <f t="shared" si="87"/>
        <v>0.93333333333333335</v>
      </c>
      <c r="D712" s="322">
        <v>0.625</v>
      </c>
      <c r="E712" s="323">
        <v>0.31147540983606559</v>
      </c>
      <c r="F712" s="324">
        <v>0.313</v>
      </c>
      <c r="G712" s="325">
        <f>D712-E712</f>
        <v>0.31352459016393441</v>
      </c>
      <c r="H712" s="326">
        <f>D712-F712</f>
        <v>0.312</v>
      </c>
      <c r="I712" s="327">
        <f>E712-F712</f>
        <v>-1.5245901639344139E-3</v>
      </c>
      <c r="K712"/>
      <c r="L712"/>
      <c r="M712"/>
      <c r="N712"/>
    </row>
    <row r="713" spans="1:14" ht="13.5" x14ac:dyDescent="0.2">
      <c r="A713" s="308"/>
      <c r="B713" s="312" t="s">
        <v>41</v>
      </c>
      <c r="C713" s="321">
        <f t="shared" si="87"/>
        <v>0</v>
      </c>
      <c r="D713" s="322"/>
      <c r="E713" s="323"/>
      <c r="F713" s="324"/>
      <c r="G713" s="325"/>
      <c r="H713" s="326"/>
      <c r="I713" s="327"/>
      <c r="K713"/>
      <c r="L713"/>
      <c r="M713"/>
      <c r="N713"/>
    </row>
    <row r="714" spans="1:14" ht="13.5" x14ac:dyDescent="0.2">
      <c r="A714" s="308"/>
      <c r="B714" s="312" t="s">
        <v>9</v>
      </c>
      <c r="C714" s="321">
        <f t="shared" si="87"/>
        <v>0.51041666666666663</v>
      </c>
      <c r="D714" s="322">
        <v>0.58199999999999996</v>
      </c>
      <c r="E714" s="323">
        <v>0.56000000000000005</v>
      </c>
      <c r="F714" s="324">
        <v>0.311</v>
      </c>
      <c r="G714" s="325">
        <f>D714-E714</f>
        <v>2.1999999999999909E-2</v>
      </c>
      <c r="H714" s="326">
        <f>D714-F714</f>
        <v>0.27099999999999996</v>
      </c>
      <c r="I714" s="327">
        <f>E714-F714</f>
        <v>0.24900000000000005</v>
      </c>
      <c r="K714"/>
      <c r="L714"/>
      <c r="M714"/>
      <c r="N714"/>
    </row>
    <row r="715" spans="1:14" ht="13.5" x14ac:dyDescent="0.2">
      <c r="A715" s="308"/>
      <c r="B715" s="312" t="s">
        <v>15</v>
      </c>
      <c r="C715" s="321">
        <f t="shared" si="87"/>
        <v>0.9</v>
      </c>
      <c r="D715" s="322">
        <v>0.6</v>
      </c>
      <c r="E715" s="323"/>
      <c r="F715" s="324"/>
      <c r="G715" s="325"/>
      <c r="H715" s="326"/>
      <c r="I715" s="327"/>
      <c r="K715"/>
      <c r="L715"/>
      <c r="M715"/>
      <c r="N715"/>
    </row>
    <row r="716" spans="1:14" ht="13.5" x14ac:dyDescent="0.2">
      <c r="A716" s="308"/>
      <c r="B716" s="312" t="s">
        <v>17</v>
      </c>
      <c r="C716" s="321">
        <f t="shared" si="87"/>
        <v>0.72727272727272729</v>
      </c>
      <c r="D716" s="322">
        <v>0.51900000000000002</v>
      </c>
      <c r="E716" s="323">
        <v>0.1891891891891892</v>
      </c>
      <c r="F716" s="324">
        <v>0.222</v>
      </c>
      <c r="G716" s="325">
        <f>D716-E716</f>
        <v>0.32981081081081082</v>
      </c>
      <c r="H716" s="326">
        <f>D716-F716</f>
        <v>0.29700000000000004</v>
      </c>
      <c r="I716" s="327">
        <f>E716-F716</f>
        <v>-3.2810810810810803E-2</v>
      </c>
      <c r="K716"/>
      <c r="L716"/>
      <c r="M716"/>
      <c r="N716"/>
    </row>
    <row r="717" spans="1:14" ht="13.5" x14ac:dyDescent="0.2">
      <c r="A717" s="308"/>
      <c r="B717" s="312" t="s">
        <v>18</v>
      </c>
      <c r="C717" s="321">
        <f t="shared" si="87"/>
        <v>0.8</v>
      </c>
      <c r="D717" s="322">
        <v>0.90900000000000003</v>
      </c>
      <c r="E717" s="323"/>
      <c r="F717" s="324"/>
      <c r="G717" s="325"/>
      <c r="H717" s="326"/>
      <c r="I717" s="327"/>
      <c r="K717"/>
      <c r="L717"/>
      <c r="M717"/>
      <c r="N717"/>
    </row>
    <row r="718" spans="1:14" ht="13.5" x14ac:dyDescent="0.2">
      <c r="A718" s="308"/>
      <c r="B718" s="312" t="s">
        <v>19</v>
      </c>
      <c r="C718" s="321">
        <f t="shared" si="87"/>
        <v>0.5495495495495496</v>
      </c>
      <c r="D718" s="322"/>
      <c r="E718" s="323"/>
      <c r="F718" s="324"/>
      <c r="G718" s="325"/>
      <c r="H718" s="326"/>
      <c r="I718" s="327"/>
      <c r="K718"/>
      <c r="L718"/>
      <c r="M718"/>
      <c r="N718"/>
    </row>
    <row r="719" spans="1:14" ht="13.5" x14ac:dyDescent="0.2">
      <c r="A719" s="308"/>
      <c r="B719" s="312" t="s">
        <v>42</v>
      </c>
      <c r="C719" s="321">
        <f t="shared" si="87"/>
        <v>0.65217391304347827</v>
      </c>
      <c r="D719" s="322"/>
      <c r="E719" s="323"/>
      <c r="F719" s="324"/>
      <c r="G719" s="325"/>
      <c r="H719" s="326"/>
      <c r="I719" s="327"/>
      <c r="K719"/>
      <c r="L719"/>
      <c r="M719"/>
      <c r="N719"/>
    </row>
    <row r="720" spans="1:14" ht="13.5" x14ac:dyDescent="0.2">
      <c r="A720" s="308"/>
      <c r="B720" s="312" t="s">
        <v>20</v>
      </c>
      <c r="C720" s="321">
        <f t="shared" si="87"/>
        <v>1</v>
      </c>
      <c r="D720" s="322">
        <v>0.75</v>
      </c>
      <c r="E720" s="323"/>
      <c r="F720" s="324"/>
      <c r="G720" s="325"/>
      <c r="H720" s="326"/>
      <c r="I720" s="327"/>
      <c r="K720"/>
      <c r="L720"/>
      <c r="M720"/>
      <c r="N720"/>
    </row>
    <row r="721" spans="1:14" ht="13.5" x14ac:dyDescent="0.2">
      <c r="A721" s="308"/>
      <c r="B721" s="312" t="s">
        <v>26</v>
      </c>
      <c r="C721" s="321">
        <f t="shared" si="87"/>
        <v>0</v>
      </c>
      <c r="D721" s="322">
        <v>0.5</v>
      </c>
      <c r="E721" s="323"/>
      <c r="F721" s="324"/>
      <c r="G721" s="325"/>
      <c r="H721" s="326"/>
      <c r="I721" s="327"/>
      <c r="K721"/>
      <c r="L721"/>
      <c r="M721"/>
      <c r="N721"/>
    </row>
    <row r="722" spans="1:14" ht="13.5" x14ac:dyDescent="0.2">
      <c r="A722" s="308"/>
      <c r="B722" s="312" t="s">
        <v>21</v>
      </c>
      <c r="C722" s="321">
        <f t="shared" si="87"/>
        <v>0.8571428571428571</v>
      </c>
      <c r="D722" s="322">
        <v>0.88</v>
      </c>
      <c r="E722" s="323">
        <v>0.68181818181818188</v>
      </c>
      <c r="F722" s="324">
        <v>0.57100000000000006</v>
      </c>
      <c r="G722" s="325">
        <f>D722-E722</f>
        <v>0.19818181818181813</v>
      </c>
      <c r="H722" s="326">
        <f>D722-F722</f>
        <v>0.30899999999999994</v>
      </c>
      <c r="I722" s="327">
        <f>E722-F722</f>
        <v>0.11081818181818182</v>
      </c>
      <c r="K722"/>
      <c r="L722"/>
      <c r="M722"/>
    </row>
    <row r="723" spans="1:14" ht="13.5" x14ac:dyDescent="0.2">
      <c r="A723" s="308"/>
      <c r="B723" s="312" t="s">
        <v>22</v>
      </c>
      <c r="C723" s="321">
        <f t="shared" si="87"/>
        <v>0.77777777777777779</v>
      </c>
      <c r="D723" s="322">
        <v>1</v>
      </c>
      <c r="E723" s="323">
        <v>0.72222222222222232</v>
      </c>
      <c r="F723" s="324">
        <v>0.33299999999999996</v>
      </c>
      <c r="G723" s="325">
        <f>D723-E723</f>
        <v>0.27777777777777768</v>
      </c>
      <c r="H723" s="326">
        <f>D723-F723</f>
        <v>0.66700000000000004</v>
      </c>
      <c r="I723" s="327">
        <f>E723-F723</f>
        <v>0.38922222222222236</v>
      </c>
      <c r="K723"/>
      <c r="L723"/>
      <c r="M723"/>
    </row>
    <row r="724" spans="1:14" ht="13.5" x14ac:dyDescent="0.2">
      <c r="A724" s="308"/>
      <c r="B724" s="312" t="s">
        <v>23</v>
      </c>
      <c r="C724" s="321">
        <f t="shared" si="87"/>
        <v>0.69230769230769229</v>
      </c>
      <c r="D724" s="322">
        <v>0.432</v>
      </c>
      <c r="E724" s="323"/>
      <c r="F724" s="324"/>
      <c r="G724" s="325"/>
      <c r="H724" s="326"/>
      <c r="I724" s="327"/>
      <c r="K724"/>
      <c r="L724"/>
      <c r="M724"/>
    </row>
    <row r="725" spans="1:14" ht="13.5" x14ac:dyDescent="0.2">
      <c r="A725" s="308"/>
      <c r="B725" s="312" t="s">
        <v>43</v>
      </c>
      <c r="C725" s="321">
        <f t="shared" si="87"/>
        <v>0.66666666666666663</v>
      </c>
      <c r="D725" s="322"/>
      <c r="E725" s="323"/>
      <c r="F725" s="324"/>
      <c r="G725" s="325"/>
      <c r="H725" s="326"/>
      <c r="I725" s="327"/>
      <c r="K725"/>
      <c r="L725"/>
      <c r="M725"/>
    </row>
    <row r="726" spans="1:14" ht="13.5" x14ac:dyDescent="0.2">
      <c r="A726" s="308"/>
      <c r="B726" s="312" t="s">
        <v>44</v>
      </c>
      <c r="C726" s="321">
        <f t="shared" si="87"/>
        <v>0.5</v>
      </c>
      <c r="D726" s="322"/>
      <c r="E726" s="323"/>
      <c r="F726" s="324"/>
      <c r="G726" s="325"/>
      <c r="H726" s="326"/>
      <c r="I726" s="327"/>
      <c r="K726"/>
      <c r="L726"/>
      <c r="M726"/>
    </row>
    <row r="727" spans="1:14" ht="13.5" x14ac:dyDescent="0.2">
      <c r="A727" s="308"/>
      <c r="B727" s="312" t="s">
        <v>38</v>
      </c>
      <c r="C727" s="321">
        <f t="shared" si="87"/>
        <v>0.51111111111111107</v>
      </c>
      <c r="D727" s="322">
        <v>0.47399999999999998</v>
      </c>
      <c r="E727" s="323">
        <v>0.51428571428571435</v>
      </c>
      <c r="F727" s="324">
        <v>0.8</v>
      </c>
      <c r="G727" s="325">
        <f>D727-E727</f>
        <v>-4.0285714285714369E-2</v>
      </c>
      <c r="H727" s="326">
        <f>D727-F727</f>
        <v>-0.32600000000000007</v>
      </c>
      <c r="I727" s="327">
        <f>E727-F727</f>
        <v>-0.2857142857142857</v>
      </c>
      <c r="K727"/>
      <c r="L727"/>
      <c r="M727"/>
    </row>
    <row r="728" spans="1:14" ht="13.5" x14ac:dyDescent="0.2">
      <c r="A728" s="308"/>
      <c r="B728" s="312" t="s">
        <v>25</v>
      </c>
      <c r="C728" s="321">
        <f t="shared" si="87"/>
        <v>0.5</v>
      </c>
      <c r="D728" s="322">
        <v>0.2</v>
      </c>
      <c r="E728" s="323">
        <v>0.44444444444444442</v>
      </c>
      <c r="F728" s="324"/>
      <c r="G728" s="325">
        <f>D728-E728</f>
        <v>-0.24444444444444441</v>
      </c>
      <c r="H728" s="326"/>
      <c r="I728" s="327"/>
      <c r="K728"/>
      <c r="L728"/>
      <c r="M728"/>
    </row>
    <row r="729" spans="1:14" ht="13.5" x14ac:dyDescent="0.2">
      <c r="A729" s="308"/>
      <c r="B729" s="312" t="s">
        <v>11</v>
      </c>
      <c r="C729" s="321">
        <f t="shared" si="87"/>
        <v>0.77192982456140347</v>
      </c>
      <c r="D729" s="322">
        <v>0.82</v>
      </c>
      <c r="E729" s="323">
        <v>0.80327868852459017</v>
      </c>
      <c r="F729" s="324"/>
      <c r="G729" s="325">
        <f>D729-E729</f>
        <v>1.6721311475409784E-2</v>
      </c>
      <c r="H729" s="326"/>
      <c r="I729" s="327"/>
      <c r="K729"/>
      <c r="L729"/>
      <c r="M729"/>
    </row>
    <row r="730" spans="1:14" ht="13.5" x14ac:dyDescent="0.2">
      <c r="A730" s="308"/>
      <c r="B730" s="312" t="s">
        <v>37</v>
      </c>
      <c r="C730" s="321">
        <f t="shared" si="87"/>
        <v>0.5</v>
      </c>
      <c r="D730" s="322"/>
      <c r="E730" s="323">
        <v>0.72727272727272729</v>
      </c>
      <c r="F730" s="324">
        <v>0.16</v>
      </c>
      <c r="G730" s="325"/>
      <c r="H730" s="326"/>
      <c r="I730" s="327"/>
      <c r="K730"/>
      <c r="L730"/>
      <c r="M730"/>
    </row>
    <row r="731" spans="1:14" ht="13.5" x14ac:dyDescent="0.2">
      <c r="A731" s="308"/>
      <c r="B731" s="312" t="s">
        <v>7</v>
      </c>
      <c r="C731" s="321">
        <f t="shared" si="87"/>
        <v>0.70588235294117652</v>
      </c>
      <c r="D731" s="322">
        <v>0.63</v>
      </c>
      <c r="E731" s="323">
        <v>0.69696969696969702</v>
      </c>
      <c r="F731" s="324">
        <v>0.28999999999999998</v>
      </c>
      <c r="G731" s="325">
        <f>D731-E731</f>
        <v>-6.6969696969697012E-2</v>
      </c>
      <c r="H731" s="326">
        <f>D731-F731</f>
        <v>0.34</v>
      </c>
      <c r="I731" s="327">
        <f>E731-F731</f>
        <v>0.40696969696969704</v>
      </c>
      <c r="K731"/>
      <c r="L731"/>
      <c r="M731"/>
    </row>
    <row r="732" spans="1:14" ht="13.5" x14ac:dyDescent="0.2">
      <c r="A732" s="308"/>
      <c r="B732" s="312" t="s">
        <v>85</v>
      </c>
      <c r="C732" s="321">
        <f t="shared" si="87"/>
        <v>0.6428571428571429</v>
      </c>
      <c r="D732" s="322">
        <v>1</v>
      </c>
      <c r="E732" s="323">
        <v>0.8421052631578948</v>
      </c>
      <c r="F732" s="324">
        <v>0.5</v>
      </c>
      <c r="G732" s="325">
        <f>D732-E732</f>
        <v>0.1578947368421052</v>
      </c>
      <c r="H732" s="326">
        <f>D732-F732</f>
        <v>0.5</v>
      </c>
      <c r="I732" s="327">
        <f>E732-F732</f>
        <v>0.3421052631578948</v>
      </c>
      <c r="K732"/>
      <c r="L732"/>
      <c r="M732"/>
      <c r="N732"/>
    </row>
    <row r="733" spans="1:14" ht="13.5" x14ac:dyDescent="0.2">
      <c r="A733" s="308"/>
      <c r="B733" s="312"/>
      <c r="C733" s="321"/>
      <c r="D733" s="322"/>
      <c r="E733" s="323"/>
      <c r="F733" s="324"/>
      <c r="G733" s="325"/>
      <c r="H733" s="326"/>
      <c r="I733" s="327"/>
      <c r="K733"/>
      <c r="L733"/>
      <c r="M733"/>
    </row>
    <row r="734" spans="1:14" ht="13.5" x14ac:dyDescent="0.2">
      <c r="A734" s="309"/>
      <c r="B734" s="313" t="s">
        <v>3</v>
      </c>
      <c r="C734" s="328">
        <f t="shared" si="87"/>
        <v>0.56818181818181823</v>
      </c>
      <c r="D734" s="329">
        <v>0.66</v>
      </c>
      <c r="E734" s="330">
        <v>0.58878504672897192</v>
      </c>
      <c r="F734" s="331"/>
      <c r="G734" s="332">
        <f>D734-E734</f>
        <v>7.1214953271028114E-2</v>
      </c>
      <c r="H734" s="333"/>
      <c r="I734" s="334"/>
      <c r="K734"/>
      <c r="L734"/>
      <c r="M734"/>
    </row>
    <row r="735" spans="1:14" x14ac:dyDescent="0.2">
      <c r="J735"/>
      <c r="K735"/>
      <c r="L735"/>
    </row>
    <row r="736" spans="1:14" ht="13.9" customHeight="1" x14ac:dyDescent="0.25">
      <c r="A736" s="306" t="s">
        <v>0</v>
      </c>
      <c r="B736" s="310" t="s">
        <v>0</v>
      </c>
      <c r="C736" s="546" t="s">
        <v>63</v>
      </c>
      <c r="D736" s="547"/>
      <c r="E736" s="547"/>
      <c r="F736" s="547"/>
      <c r="G736" s="547"/>
      <c r="H736" s="547"/>
      <c r="I736" s="548"/>
      <c r="J736"/>
      <c r="K736"/>
      <c r="L736"/>
    </row>
    <row r="737" spans="1:13" ht="13.5" x14ac:dyDescent="0.25">
      <c r="A737" s="307"/>
      <c r="B737" s="311"/>
      <c r="C737" s="546" t="s">
        <v>29</v>
      </c>
      <c r="D737" s="547"/>
      <c r="E737" s="547"/>
      <c r="F737" s="547"/>
      <c r="G737" s="547"/>
      <c r="H737" s="547"/>
      <c r="I737" s="548"/>
      <c r="J737"/>
      <c r="K737"/>
      <c r="L737"/>
    </row>
    <row r="738" spans="1:13" ht="45.75" x14ac:dyDescent="0.25">
      <c r="A738" s="307"/>
      <c r="B738" s="311"/>
      <c r="C738" s="451">
        <v>2010</v>
      </c>
      <c r="D738" s="457">
        <v>2005</v>
      </c>
      <c r="E738" s="458">
        <v>2000</v>
      </c>
      <c r="F738" s="459">
        <v>1995</v>
      </c>
      <c r="G738" s="460" t="s">
        <v>34</v>
      </c>
      <c r="H738" s="460" t="s">
        <v>35</v>
      </c>
      <c r="I738" s="461" t="s">
        <v>36</v>
      </c>
      <c r="K738"/>
      <c r="L738"/>
      <c r="M738"/>
    </row>
    <row r="739" spans="1:13" ht="13.5" x14ac:dyDescent="0.2">
      <c r="A739" s="308" t="s">
        <v>32</v>
      </c>
      <c r="B739" s="312" t="s">
        <v>5</v>
      </c>
      <c r="C739" s="314">
        <f>F45</f>
        <v>6.4516129032258063E-2</v>
      </c>
      <c r="D739" s="315">
        <v>8.6999999999999994E-2</v>
      </c>
      <c r="E739" s="316">
        <v>0.15384615384615385</v>
      </c>
      <c r="F739" s="317">
        <v>0.222</v>
      </c>
      <c r="G739" s="318">
        <f>D739-E739</f>
        <v>-6.6846153846153861E-2</v>
      </c>
      <c r="H739" s="319">
        <f>D739-F739</f>
        <v>-0.13500000000000001</v>
      </c>
      <c r="I739" s="320">
        <f>E739-F739</f>
        <v>-6.8153846153846148E-2</v>
      </c>
      <c r="K739"/>
      <c r="L739"/>
      <c r="M739"/>
    </row>
    <row r="740" spans="1:13" ht="13.5" x14ac:dyDescent="0.2">
      <c r="A740" s="308"/>
      <c r="B740" s="312" t="s">
        <v>6</v>
      </c>
      <c r="C740" s="321">
        <f t="shared" ref="C740:C770" si="88">F46</f>
        <v>0.37142857142857144</v>
      </c>
      <c r="D740" s="322">
        <v>0.214</v>
      </c>
      <c r="E740" s="323">
        <v>0.15625</v>
      </c>
      <c r="F740" s="324">
        <v>0.3</v>
      </c>
      <c r="G740" s="325">
        <f>D740-E740</f>
        <v>5.7749999999999996E-2</v>
      </c>
      <c r="H740" s="326">
        <f>D740-F740</f>
        <v>-8.5999999999999993E-2</v>
      </c>
      <c r="I740" s="327">
        <f>E740-F740</f>
        <v>-0.14374999999999999</v>
      </c>
      <c r="K740"/>
      <c r="L740"/>
      <c r="M740"/>
    </row>
    <row r="741" spans="1:13" ht="13.5" x14ac:dyDescent="0.2">
      <c r="A741" s="308"/>
      <c r="B741" s="312" t="s">
        <v>39</v>
      </c>
      <c r="C741" s="321">
        <f t="shared" si="88"/>
        <v>0.4</v>
      </c>
      <c r="D741" s="322"/>
      <c r="E741" s="323"/>
      <c r="F741" s="324"/>
      <c r="G741" s="325"/>
      <c r="H741" s="326"/>
      <c r="I741" s="327"/>
      <c r="K741"/>
      <c r="L741"/>
      <c r="M741"/>
    </row>
    <row r="742" spans="1:13" ht="13.5" x14ac:dyDescent="0.2">
      <c r="A742" s="308"/>
      <c r="B742" s="312" t="s">
        <v>40</v>
      </c>
      <c r="C742" s="321">
        <f t="shared" si="88"/>
        <v>0.21212121212121213</v>
      </c>
      <c r="D742" s="322"/>
      <c r="E742" s="323"/>
      <c r="F742" s="324"/>
      <c r="G742" s="325"/>
      <c r="H742" s="326"/>
      <c r="I742" s="327"/>
      <c r="K742"/>
      <c r="L742"/>
      <c r="M742"/>
    </row>
    <row r="743" spans="1:13" ht="13.5" x14ac:dyDescent="0.2">
      <c r="A743" s="308"/>
      <c r="B743" s="312" t="s">
        <v>16</v>
      </c>
      <c r="C743" s="321">
        <f t="shared" si="88"/>
        <v>0.66666666666666663</v>
      </c>
      <c r="D743" s="322">
        <v>0.375</v>
      </c>
      <c r="E743" s="323"/>
      <c r="F743" s="324"/>
      <c r="G743" s="325"/>
      <c r="H743" s="326"/>
      <c r="I743" s="327"/>
      <c r="K743"/>
      <c r="L743"/>
      <c r="M743"/>
    </row>
    <row r="744" spans="1:13" ht="13.5" x14ac:dyDescent="0.2">
      <c r="A744" s="308"/>
      <c r="B744" s="312" t="s">
        <v>8</v>
      </c>
      <c r="C744" s="321">
        <f t="shared" si="88"/>
        <v>5.7142857142857141E-2</v>
      </c>
      <c r="D744" s="322">
        <v>4.4999999999999998E-2</v>
      </c>
      <c r="E744" s="323"/>
      <c r="F744" s="324"/>
      <c r="G744" s="325"/>
      <c r="H744" s="326"/>
      <c r="I744" s="327"/>
      <c r="K744"/>
      <c r="L744"/>
      <c r="M744"/>
    </row>
    <row r="745" spans="1:13" ht="13.5" x14ac:dyDescent="0.2">
      <c r="A745" s="308"/>
      <c r="B745" s="312" t="s">
        <v>10</v>
      </c>
      <c r="C745" s="321">
        <f t="shared" si="88"/>
        <v>0</v>
      </c>
      <c r="D745" s="322">
        <v>0</v>
      </c>
      <c r="E745" s="323">
        <v>0</v>
      </c>
      <c r="F745" s="324">
        <v>0</v>
      </c>
      <c r="G745" s="325">
        <f>D745-E745</f>
        <v>0</v>
      </c>
      <c r="H745" s="326">
        <f>D745-F745</f>
        <v>0</v>
      </c>
      <c r="I745" s="327">
        <f>E745-F745</f>
        <v>0</v>
      </c>
      <c r="K745"/>
      <c r="L745"/>
      <c r="M745"/>
    </row>
    <row r="746" spans="1:13" ht="13.5" x14ac:dyDescent="0.2">
      <c r="A746" s="308"/>
      <c r="B746" s="312" t="s">
        <v>12</v>
      </c>
      <c r="C746" s="321">
        <f t="shared" si="88"/>
        <v>0</v>
      </c>
      <c r="D746" s="322">
        <v>6.7000000000000004E-2</v>
      </c>
      <c r="E746" s="323"/>
      <c r="F746" s="324"/>
      <c r="G746" s="325"/>
      <c r="H746" s="326"/>
      <c r="I746" s="327"/>
      <c r="K746"/>
      <c r="L746"/>
      <c r="M746"/>
    </row>
    <row r="747" spans="1:13" ht="13.5" x14ac:dyDescent="0.2">
      <c r="A747" s="308"/>
      <c r="B747" s="312" t="s">
        <v>13</v>
      </c>
      <c r="C747" s="321">
        <f t="shared" si="88"/>
        <v>0</v>
      </c>
      <c r="D747" s="322">
        <v>5.8999999999999997E-2</v>
      </c>
      <c r="E747" s="323">
        <v>2.3255813953488372E-2</v>
      </c>
      <c r="F747" s="324">
        <v>0.13</v>
      </c>
      <c r="G747" s="325">
        <f>D747-E747</f>
        <v>3.5744186046511625E-2</v>
      </c>
      <c r="H747" s="326">
        <f>D747-F747</f>
        <v>-7.1000000000000008E-2</v>
      </c>
      <c r="I747" s="327">
        <f>E747-F747</f>
        <v>-0.10674418604651163</v>
      </c>
      <c r="K747"/>
      <c r="L747"/>
      <c r="M747"/>
    </row>
    <row r="748" spans="1:13" ht="13.5" x14ac:dyDescent="0.2">
      <c r="A748" s="308"/>
      <c r="B748" s="312" t="s">
        <v>14</v>
      </c>
      <c r="C748" s="321">
        <f t="shared" si="88"/>
        <v>0.13333333333333333</v>
      </c>
      <c r="D748" s="322">
        <v>8.3000000000000004E-2</v>
      </c>
      <c r="E748" s="323">
        <v>4.9180327868852458E-2</v>
      </c>
      <c r="F748" s="324">
        <v>0.125</v>
      </c>
      <c r="G748" s="325">
        <f>D748-E748</f>
        <v>3.3819672131147546E-2</v>
      </c>
      <c r="H748" s="326">
        <f>D748-F748</f>
        <v>-4.1999999999999996E-2</v>
      </c>
      <c r="I748" s="327">
        <f>E748-F748</f>
        <v>-7.5819672131147542E-2</v>
      </c>
      <c r="K748"/>
      <c r="L748"/>
      <c r="M748"/>
    </row>
    <row r="749" spans="1:13" ht="13.5" x14ac:dyDescent="0.2">
      <c r="A749" s="308"/>
      <c r="B749" s="312" t="s">
        <v>41</v>
      </c>
      <c r="C749" s="321">
        <f t="shared" si="88"/>
        <v>0</v>
      </c>
      <c r="D749" s="322"/>
      <c r="E749" s="323"/>
      <c r="F749" s="324"/>
      <c r="G749" s="325"/>
      <c r="H749" s="326"/>
      <c r="I749" s="327"/>
      <c r="K749"/>
      <c r="L749"/>
      <c r="M749"/>
    </row>
    <row r="750" spans="1:13" ht="13.5" x14ac:dyDescent="0.2">
      <c r="A750" s="308"/>
      <c r="B750" s="312" t="s">
        <v>9</v>
      </c>
      <c r="C750" s="321">
        <f t="shared" si="88"/>
        <v>0.19791666666666666</v>
      </c>
      <c r="D750" s="322">
        <v>0.14299999999999999</v>
      </c>
      <c r="E750" s="323">
        <v>0.17333333333333331</v>
      </c>
      <c r="F750" s="324">
        <v>0.122</v>
      </c>
      <c r="G750" s="325">
        <f>D750-E750</f>
        <v>-3.0333333333333323E-2</v>
      </c>
      <c r="H750" s="326">
        <f>D750-F750</f>
        <v>2.0999999999999991E-2</v>
      </c>
      <c r="I750" s="327">
        <f>E750-F750</f>
        <v>5.1333333333333314E-2</v>
      </c>
      <c r="K750"/>
      <c r="L750"/>
      <c r="M750"/>
    </row>
    <row r="751" spans="1:13" ht="13.5" x14ac:dyDescent="0.2">
      <c r="A751" s="308"/>
      <c r="B751" s="312" t="s">
        <v>15</v>
      </c>
      <c r="C751" s="321">
        <f t="shared" si="88"/>
        <v>0</v>
      </c>
      <c r="D751" s="322">
        <v>0.2</v>
      </c>
      <c r="E751" s="323"/>
      <c r="F751" s="324"/>
      <c r="G751" s="325"/>
      <c r="H751" s="326"/>
      <c r="I751" s="327"/>
      <c r="K751"/>
      <c r="L751"/>
      <c r="M751"/>
    </row>
    <row r="752" spans="1:13" ht="13.5" x14ac:dyDescent="0.2">
      <c r="A752" s="308"/>
      <c r="B752" s="312" t="s">
        <v>17</v>
      </c>
      <c r="C752" s="321">
        <f t="shared" si="88"/>
        <v>0.27272727272727271</v>
      </c>
      <c r="D752" s="322">
        <v>0.222</v>
      </c>
      <c r="E752" s="323"/>
      <c r="F752" s="324"/>
      <c r="G752" s="325">
        <f>D752-E752</f>
        <v>0.222</v>
      </c>
      <c r="H752" s="326">
        <f>D752-F752</f>
        <v>0.222</v>
      </c>
      <c r="I752" s="327">
        <f>E752-F752</f>
        <v>0</v>
      </c>
      <c r="K752"/>
      <c r="L752"/>
      <c r="M752"/>
    </row>
    <row r="753" spans="1:13" ht="13.5" x14ac:dyDescent="0.2">
      <c r="A753" s="308"/>
      <c r="B753" s="312" t="s">
        <v>18</v>
      </c>
      <c r="C753" s="321">
        <f t="shared" si="88"/>
        <v>0.4</v>
      </c>
      <c r="D753" s="322">
        <v>0.182</v>
      </c>
      <c r="E753" s="323"/>
      <c r="F753" s="324"/>
      <c r="G753" s="325"/>
      <c r="H753" s="326"/>
      <c r="I753" s="327"/>
      <c r="K753"/>
      <c r="L753"/>
      <c r="M753"/>
    </row>
    <row r="754" spans="1:13" ht="13.5" x14ac:dyDescent="0.2">
      <c r="A754" s="308"/>
      <c r="B754" s="312" t="s">
        <v>19</v>
      </c>
      <c r="C754" s="321">
        <f t="shared" si="88"/>
        <v>9.90990990990991E-2</v>
      </c>
      <c r="D754" s="322"/>
      <c r="E754" s="323"/>
      <c r="F754" s="324"/>
      <c r="G754" s="325"/>
      <c r="H754" s="326"/>
      <c r="I754" s="327"/>
      <c r="K754"/>
      <c r="L754"/>
      <c r="M754"/>
    </row>
    <row r="755" spans="1:13" ht="13.5" x14ac:dyDescent="0.2">
      <c r="A755" s="308"/>
      <c r="B755" s="312" t="s">
        <v>42</v>
      </c>
      <c r="C755" s="321">
        <f t="shared" si="88"/>
        <v>0</v>
      </c>
      <c r="D755" s="322"/>
      <c r="E755" s="323"/>
      <c r="F755" s="324"/>
      <c r="G755" s="325"/>
      <c r="H755" s="326"/>
      <c r="I755" s="327"/>
      <c r="K755"/>
      <c r="L755"/>
      <c r="M755"/>
    </row>
    <row r="756" spans="1:13" ht="13.5" x14ac:dyDescent="0.2">
      <c r="A756" s="308"/>
      <c r="B756" s="312" t="s">
        <v>20</v>
      </c>
      <c r="C756" s="321">
        <f t="shared" si="88"/>
        <v>0</v>
      </c>
      <c r="D756" s="322">
        <v>0.16700000000000001</v>
      </c>
      <c r="E756" s="323"/>
      <c r="F756" s="324"/>
      <c r="G756" s="325"/>
      <c r="H756" s="326"/>
      <c r="I756" s="327"/>
      <c r="K756"/>
      <c r="L756"/>
      <c r="M756"/>
    </row>
    <row r="757" spans="1:13" ht="13.5" x14ac:dyDescent="0.2">
      <c r="A757" s="308"/>
      <c r="B757" s="312" t="s">
        <v>26</v>
      </c>
      <c r="C757" s="321">
        <f t="shared" si="88"/>
        <v>0</v>
      </c>
      <c r="D757" s="322">
        <v>0</v>
      </c>
      <c r="E757" s="323"/>
      <c r="F757" s="324"/>
      <c r="G757" s="325"/>
      <c r="H757" s="326"/>
      <c r="I757" s="327"/>
      <c r="K757"/>
      <c r="L757"/>
      <c r="M757"/>
    </row>
    <row r="758" spans="1:13" ht="13.5" x14ac:dyDescent="0.2">
      <c r="A758" s="308"/>
      <c r="B758" s="312" t="s">
        <v>21</v>
      </c>
      <c r="C758" s="321">
        <f t="shared" si="88"/>
        <v>0.14285714285714285</v>
      </c>
      <c r="D758" s="322">
        <v>0.24</v>
      </c>
      <c r="E758" s="323"/>
      <c r="F758" s="324"/>
      <c r="G758" s="325">
        <f>D758-E758</f>
        <v>0.24</v>
      </c>
      <c r="H758" s="326">
        <f>D758-F758</f>
        <v>0.24</v>
      </c>
      <c r="I758" s="327">
        <f>E758-F758</f>
        <v>0</v>
      </c>
      <c r="K758"/>
      <c r="L758"/>
      <c r="M758"/>
    </row>
    <row r="759" spans="1:13" ht="13.5" x14ac:dyDescent="0.2">
      <c r="A759" s="308"/>
      <c r="B759" s="312" t="s">
        <v>22</v>
      </c>
      <c r="C759" s="321">
        <f t="shared" si="88"/>
        <v>0.1111111111111111</v>
      </c>
      <c r="D759" s="322">
        <v>0</v>
      </c>
      <c r="E759" s="323"/>
      <c r="F759" s="324"/>
      <c r="G759" s="325">
        <f>D759-E759</f>
        <v>0</v>
      </c>
      <c r="H759" s="326">
        <f>D759-F759</f>
        <v>0</v>
      </c>
      <c r="I759" s="327">
        <f>E759-F759</f>
        <v>0</v>
      </c>
      <c r="K759"/>
      <c r="L759"/>
      <c r="M759"/>
    </row>
    <row r="760" spans="1:13" ht="13.5" x14ac:dyDescent="0.2">
      <c r="A760" s="308"/>
      <c r="B760" s="312" t="s">
        <v>23</v>
      </c>
      <c r="C760" s="321">
        <f t="shared" si="88"/>
        <v>7.6923076923076927E-2</v>
      </c>
      <c r="D760" s="322">
        <v>8.1000000000000003E-2</v>
      </c>
      <c r="E760" s="323"/>
      <c r="F760" s="324"/>
      <c r="G760" s="325"/>
      <c r="H760" s="326"/>
      <c r="I760" s="327"/>
    </row>
    <row r="761" spans="1:13" ht="13.5" x14ac:dyDescent="0.2">
      <c r="A761" s="308"/>
      <c r="B761" s="312" t="s">
        <v>43</v>
      </c>
      <c r="C761" s="321">
        <f t="shared" si="88"/>
        <v>0.14285714285714285</v>
      </c>
      <c r="D761" s="322"/>
      <c r="E761" s="323"/>
      <c r="F761" s="324"/>
      <c r="G761" s="325"/>
      <c r="H761" s="326"/>
      <c r="I761" s="327"/>
    </row>
    <row r="762" spans="1:13" ht="13.5" x14ac:dyDescent="0.2">
      <c r="A762" s="308"/>
      <c r="B762" s="312" t="s">
        <v>44</v>
      </c>
      <c r="C762" s="321">
        <f t="shared" si="88"/>
        <v>0.2</v>
      </c>
      <c r="D762" s="322"/>
      <c r="E762" s="323"/>
      <c r="F762" s="324"/>
      <c r="G762" s="325"/>
      <c r="H762" s="326"/>
      <c r="I762" s="327"/>
    </row>
    <row r="763" spans="1:13" ht="13.5" x14ac:dyDescent="0.2">
      <c r="A763" s="308"/>
      <c r="B763" s="312" t="s">
        <v>38</v>
      </c>
      <c r="C763" s="321">
        <f t="shared" si="88"/>
        <v>0.17777777777777778</v>
      </c>
      <c r="D763" s="322">
        <v>5.2999999999999999E-2</v>
      </c>
      <c r="E763" s="323">
        <v>8.5714285714285715E-2</v>
      </c>
      <c r="F763" s="324">
        <v>0.2</v>
      </c>
      <c r="G763" s="325">
        <f>D763-E763</f>
        <v>-3.2714285714285717E-2</v>
      </c>
      <c r="H763" s="326">
        <f>D763-F763</f>
        <v>-0.14700000000000002</v>
      </c>
      <c r="I763" s="327">
        <f>E763-F763</f>
        <v>-0.1142857142857143</v>
      </c>
    </row>
    <row r="764" spans="1:13" ht="13.5" x14ac:dyDescent="0.2">
      <c r="A764" s="308"/>
      <c r="B764" s="312" t="s">
        <v>25</v>
      </c>
      <c r="C764" s="321">
        <f t="shared" si="88"/>
        <v>0</v>
      </c>
      <c r="D764" s="322">
        <v>0</v>
      </c>
      <c r="E764" s="323"/>
      <c r="F764" s="324"/>
      <c r="G764" s="325">
        <f>D764-E764</f>
        <v>0</v>
      </c>
      <c r="H764" s="326"/>
      <c r="I764" s="327"/>
    </row>
    <row r="765" spans="1:13" ht="13.5" x14ac:dyDescent="0.2">
      <c r="A765" s="308"/>
      <c r="B765" s="312" t="s">
        <v>11</v>
      </c>
      <c r="C765" s="321">
        <f t="shared" si="88"/>
        <v>8.771929824561403E-2</v>
      </c>
      <c r="D765" s="322">
        <v>1.6E-2</v>
      </c>
      <c r="E765" s="323">
        <v>1.6393442622950821E-2</v>
      </c>
      <c r="F765" s="324"/>
      <c r="G765" s="325">
        <f>D765-E765</f>
        <v>-3.9344262295082019E-4</v>
      </c>
      <c r="H765" s="326"/>
      <c r="I765" s="327"/>
    </row>
    <row r="766" spans="1:13" ht="13.5" x14ac:dyDescent="0.2">
      <c r="A766" s="308"/>
      <c r="B766" s="312" t="s">
        <v>37</v>
      </c>
      <c r="C766" s="321">
        <f t="shared" si="88"/>
        <v>0.1</v>
      </c>
      <c r="D766" s="322"/>
      <c r="E766" s="323"/>
      <c r="F766" s="324">
        <v>0.16</v>
      </c>
      <c r="G766" s="325"/>
      <c r="H766" s="326"/>
      <c r="I766" s="327"/>
    </row>
    <row r="767" spans="1:13" ht="13.5" x14ac:dyDescent="0.2">
      <c r="A767" s="308"/>
      <c r="B767" s="312" t="s">
        <v>7</v>
      </c>
      <c r="C767" s="321">
        <f t="shared" si="88"/>
        <v>0</v>
      </c>
      <c r="D767" s="322">
        <v>3.6999999999999998E-2</v>
      </c>
      <c r="E767" s="323">
        <v>0</v>
      </c>
      <c r="F767" s="324">
        <v>6.5000000000000002E-2</v>
      </c>
      <c r="G767" s="325">
        <f>D767-E767</f>
        <v>3.6999999999999998E-2</v>
      </c>
      <c r="H767" s="326">
        <f>D767-F767</f>
        <v>-2.8000000000000004E-2</v>
      </c>
      <c r="I767" s="327">
        <f>E767-F767</f>
        <v>-6.5000000000000002E-2</v>
      </c>
    </row>
    <row r="768" spans="1:13" ht="13.5" x14ac:dyDescent="0.2">
      <c r="A768" s="308"/>
      <c r="B768" s="312" t="s">
        <v>85</v>
      </c>
      <c r="C768" s="321">
        <f t="shared" si="88"/>
        <v>0.35714285714285715</v>
      </c>
      <c r="D768" s="322">
        <v>0.25</v>
      </c>
      <c r="E768" s="323">
        <v>0.22807017543859651</v>
      </c>
      <c r="F768" s="324">
        <v>0.221</v>
      </c>
      <c r="G768" s="325">
        <f>D768-E768</f>
        <v>2.1929824561403494E-2</v>
      </c>
      <c r="H768" s="326">
        <f>D768-F768</f>
        <v>2.8999999999999998E-2</v>
      </c>
      <c r="I768" s="327">
        <f>E768-F768</f>
        <v>7.0701754385965043E-3</v>
      </c>
      <c r="K768"/>
      <c r="L768"/>
      <c r="M768"/>
    </row>
    <row r="769" spans="1:13" ht="13.5" x14ac:dyDescent="0.2">
      <c r="A769" s="308"/>
      <c r="B769" s="312"/>
      <c r="C769" s="321"/>
      <c r="D769" s="322"/>
      <c r="E769" s="323"/>
      <c r="F769" s="324"/>
      <c r="G769" s="325"/>
      <c r="H769" s="326"/>
      <c r="I769" s="327"/>
    </row>
    <row r="770" spans="1:13" ht="13.5" x14ac:dyDescent="0.2">
      <c r="A770" s="309"/>
      <c r="B770" s="313" t="s">
        <v>3</v>
      </c>
      <c r="C770" s="328">
        <f t="shared" si="88"/>
        <v>0.14438502673796791</v>
      </c>
      <c r="D770" s="329">
        <v>0.11</v>
      </c>
      <c r="E770" s="330">
        <v>9.3457943925233641E-2</v>
      </c>
      <c r="F770" s="331"/>
      <c r="G770" s="332">
        <f>D770-E770</f>
        <v>1.6542056074766359E-2</v>
      </c>
      <c r="H770" s="333"/>
      <c r="I770" s="334"/>
    </row>
    <row r="771" spans="1:13" x14ac:dyDescent="0.2">
      <c r="J771" s="42"/>
      <c r="K771" s="91"/>
    </row>
    <row r="772" spans="1:13" ht="13.9" customHeight="1" x14ac:dyDescent="0.25">
      <c r="A772" s="306" t="s">
        <v>0</v>
      </c>
      <c r="B772" s="310" t="s">
        <v>0</v>
      </c>
      <c r="C772" s="546" t="s">
        <v>64</v>
      </c>
      <c r="D772" s="547"/>
      <c r="E772" s="547"/>
      <c r="F772" s="547"/>
      <c r="G772" s="547"/>
      <c r="H772" s="547"/>
      <c r="I772" s="548"/>
      <c r="J772" s="91"/>
      <c r="K772" s="91"/>
    </row>
    <row r="773" spans="1:13" ht="13.5" x14ac:dyDescent="0.25">
      <c r="A773" s="307"/>
      <c r="B773" s="311"/>
      <c r="C773" s="546" t="s">
        <v>29</v>
      </c>
      <c r="D773" s="547"/>
      <c r="E773" s="547"/>
      <c r="F773" s="547"/>
      <c r="G773" s="547"/>
      <c r="H773" s="547"/>
      <c r="I773" s="548"/>
      <c r="J773"/>
      <c r="K773"/>
      <c r="L773"/>
    </row>
    <row r="774" spans="1:13" ht="45.75" x14ac:dyDescent="0.25">
      <c r="A774" s="307"/>
      <c r="B774" s="311"/>
      <c r="C774" s="451">
        <v>2010</v>
      </c>
      <c r="D774" s="457">
        <v>2005</v>
      </c>
      <c r="E774" s="458">
        <v>2000</v>
      </c>
      <c r="F774" s="459">
        <v>1995</v>
      </c>
      <c r="G774" s="460" t="s">
        <v>34</v>
      </c>
      <c r="H774" s="460" t="s">
        <v>35</v>
      </c>
      <c r="I774" s="461" t="s">
        <v>36</v>
      </c>
      <c r="K774"/>
      <c r="L774"/>
      <c r="M774"/>
    </row>
    <row r="775" spans="1:13" ht="13.5" x14ac:dyDescent="0.2">
      <c r="A775" s="308" t="s">
        <v>32</v>
      </c>
      <c r="B775" s="312" t="s">
        <v>5</v>
      </c>
      <c r="C775" s="314">
        <f>G45</f>
        <v>0.16129032258064516</v>
      </c>
      <c r="D775" s="315">
        <v>0.13</v>
      </c>
      <c r="E775" s="316">
        <v>0.23076923076923075</v>
      </c>
      <c r="F775" s="317">
        <v>0.222</v>
      </c>
      <c r="G775" s="318">
        <f>D775-E775</f>
        <v>-0.10076923076923075</v>
      </c>
      <c r="H775" s="319">
        <f>D775-F775</f>
        <v>-9.1999999999999998E-2</v>
      </c>
      <c r="I775" s="320">
        <f>E775-F775</f>
        <v>8.7692307692307514E-3</v>
      </c>
      <c r="K775"/>
      <c r="L775"/>
      <c r="M775"/>
    </row>
    <row r="776" spans="1:13" ht="13.5" x14ac:dyDescent="0.2">
      <c r="A776" s="308"/>
      <c r="B776" s="312" t="s">
        <v>6</v>
      </c>
      <c r="C776" s="321">
        <f t="shared" ref="C776:C806" si="89">G46</f>
        <v>0.6</v>
      </c>
      <c r="D776" s="322">
        <v>0.5</v>
      </c>
      <c r="E776" s="323">
        <v>0.46875</v>
      </c>
      <c r="F776" s="324">
        <v>0.52500000000000002</v>
      </c>
      <c r="G776" s="325">
        <f>D776-E776</f>
        <v>3.125E-2</v>
      </c>
      <c r="H776" s="326">
        <f>D776-F776</f>
        <v>-2.5000000000000022E-2</v>
      </c>
      <c r="I776" s="327">
        <f>E776-F776</f>
        <v>-5.6250000000000022E-2</v>
      </c>
      <c r="K776"/>
      <c r="L776"/>
      <c r="M776"/>
    </row>
    <row r="777" spans="1:13" ht="13.5" x14ac:dyDescent="0.2">
      <c r="A777" s="308"/>
      <c r="B777" s="312" t="s">
        <v>39</v>
      </c>
      <c r="C777" s="321">
        <f t="shared" si="89"/>
        <v>0.6</v>
      </c>
      <c r="D777" s="322"/>
      <c r="E777" s="323"/>
      <c r="F777" s="324"/>
      <c r="G777" s="325"/>
      <c r="H777" s="326"/>
      <c r="I777" s="327"/>
      <c r="K777"/>
      <c r="L777"/>
      <c r="M777"/>
    </row>
    <row r="778" spans="1:13" ht="13.5" x14ac:dyDescent="0.2">
      <c r="A778" s="308"/>
      <c r="B778" s="312" t="s">
        <v>40</v>
      </c>
      <c r="C778" s="321">
        <f t="shared" si="89"/>
        <v>0.18181818181818182</v>
      </c>
      <c r="D778" s="322"/>
      <c r="E778" s="323"/>
      <c r="F778" s="324"/>
      <c r="G778" s="325"/>
      <c r="H778" s="326"/>
      <c r="I778" s="327"/>
      <c r="K778"/>
      <c r="L778"/>
      <c r="M778"/>
    </row>
    <row r="779" spans="1:13" ht="13.5" x14ac:dyDescent="0.2">
      <c r="A779" s="308"/>
      <c r="B779" s="312" t="s">
        <v>16</v>
      </c>
      <c r="C779" s="321">
        <f t="shared" si="89"/>
        <v>0.58333333333333337</v>
      </c>
      <c r="D779" s="322">
        <v>0.375</v>
      </c>
      <c r="E779" s="323"/>
      <c r="F779" s="324"/>
      <c r="G779" s="325"/>
      <c r="H779" s="326"/>
      <c r="I779" s="327"/>
      <c r="K779"/>
      <c r="L779"/>
      <c r="M779"/>
    </row>
    <row r="780" spans="1:13" ht="13.5" x14ac:dyDescent="0.2">
      <c r="A780" s="308"/>
      <c r="B780" s="312" t="s">
        <v>8</v>
      </c>
      <c r="C780" s="321">
        <f t="shared" si="89"/>
        <v>0.2</v>
      </c>
      <c r="D780" s="322">
        <v>0.13600000000000001</v>
      </c>
      <c r="E780" s="323"/>
      <c r="F780" s="324"/>
      <c r="G780" s="325"/>
      <c r="H780" s="326"/>
      <c r="I780" s="327"/>
      <c r="K780"/>
      <c r="L780"/>
      <c r="M780"/>
    </row>
    <row r="781" spans="1:13" ht="13.5" x14ac:dyDescent="0.2">
      <c r="A781" s="308"/>
      <c r="B781" s="312" t="s">
        <v>10</v>
      </c>
      <c r="C781" s="321">
        <f t="shared" si="89"/>
        <v>0.2</v>
      </c>
      <c r="D781" s="322">
        <v>0.14299999999999999</v>
      </c>
      <c r="E781" s="323">
        <v>0.16666666666666669</v>
      </c>
      <c r="F781" s="324">
        <v>0.222</v>
      </c>
      <c r="G781" s="325">
        <f>D781-E781</f>
        <v>-2.3666666666666697E-2</v>
      </c>
      <c r="H781" s="326">
        <f>D781-F781</f>
        <v>-7.9000000000000015E-2</v>
      </c>
      <c r="I781" s="327">
        <f>E781-F781</f>
        <v>-5.5333333333333318E-2</v>
      </c>
      <c r="K781"/>
      <c r="L781"/>
      <c r="M781"/>
    </row>
    <row r="782" spans="1:13" ht="13.5" x14ac:dyDescent="0.2">
      <c r="A782" s="308"/>
      <c r="B782" s="312" t="s">
        <v>12</v>
      </c>
      <c r="C782" s="321">
        <f t="shared" si="89"/>
        <v>6.6666666666666666E-2</v>
      </c>
      <c r="D782" s="322">
        <v>0.13300000000000001</v>
      </c>
      <c r="E782" s="323"/>
      <c r="F782" s="324"/>
      <c r="G782" s="325"/>
      <c r="H782" s="326"/>
      <c r="I782" s="327"/>
      <c r="K782"/>
      <c r="L782"/>
      <c r="M782"/>
    </row>
    <row r="783" spans="1:13" ht="13.5" x14ac:dyDescent="0.2">
      <c r="A783" s="308"/>
      <c r="B783" s="312" t="s">
        <v>13</v>
      </c>
      <c r="C783" s="321">
        <f t="shared" si="89"/>
        <v>0</v>
      </c>
      <c r="D783" s="322">
        <v>0.23499999999999999</v>
      </c>
      <c r="E783" s="323"/>
      <c r="F783" s="324">
        <v>8.6999999999999994E-2</v>
      </c>
      <c r="G783" s="325">
        <f>D783-E783</f>
        <v>0.23499999999999999</v>
      </c>
      <c r="H783" s="326">
        <f>D783-F783</f>
        <v>0.14799999999999999</v>
      </c>
      <c r="I783" s="327">
        <f>E783-F783</f>
        <v>-8.6999999999999994E-2</v>
      </c>
      <c r="K783"/>
      <c r="L783"/>
      <c r="M783"/>
    </row>
    <row r="784" spans="1:13" ht="13.5" x14ac:dyDescent="0.2">
      <c r="A784" s="308"/>
      <c r="B784" s="312" t="s">
        <v>14</v>
      </c>
      <c r="C784" s="321">
        <f t="shared" si="89"/>
        <v>0.33333333333333331</v>
      </c>
      <c r="D784" s="322">
        <v>0.25</v>
      </c>
      <c r="E784" s="323">
        <v>0.21311475409836067</v>
      </c>
      <c r="F784" s="324">
        <v>0.17199999999999999</v>
      </c>
      <c r="G784" s="325">
        <f>D784-E784</f>
        <v>3.688524590163933E-2</v>
      </c>
      <c r="H784" s="326">
        <f>D784-F784</f>
        <v>7.8000000000000014E-2</v>
      </c>
      <c r="I784" s="327">
        <f>E784-F784</f>
        <v>4.1114754098360684E-2</v>
      </c>
      <c r="K784"/>
      <c r="L784"/>
      <c r="M784"/>
    </row>
    <row r="785" spans="1:13" ht="13.5" x14ac:dyDescent="0.2">
      <c r="A785" s="308"/>
      <c r="B785" s="312" t="s">
        <v>41</v>
      </c>
      <c r="C785" s="321">
        <f t="shared" si="89"/>
        <v>0</v>
      </c>
      <c r="D785" s="322"/>
      <c r="E785" s="323"/>
      <c r="F785" s="324"/>
      <c r="G785" s="325"/>
      <c r="H785" s="326"/>
      <c r="I785" s="327"/>
      <c r="K785"/>
      <c r="L785"/>
      <c r="M785"/>
    </row>
    <row r="786" spans="1:13" ht="13.5" x14ac:dyDescent="0.2">
      <c r="A786" s="308"/>
      <c r="B786" s="312" t="s">
        <v>9</v>
      </c>
      <c r="C786" s="321">
        <f t="shared" si="89"/>
        <v>0.27083333333333331</v>
      </c>
      <c r="D786" s="322">
        <v>0.20399999999999999</v>
      </c>
      <c r="E786" s="323">
        <v>0.21333333333333332</v>
      </c>
      <c r="F786" s="324">
        <v>0.14599999999999999</v>
      </c>
      <c r="G786" s="325">
        <f>D786-E786</f>
        <v>-9.3333333333333324E-3</v>
      </c>
      <c r="H786" s="326">
        <f>D786-F786</f>
        <v>5.7999999999999996E-2</v>
      </c>
      <c r="I786" s="327">
        <f>E786-F786</f>
        <v>6.7333333333333328E-2</v>
      </c>
      <c r="K786"/>
      <c r="L786"/>
      <c r="M786"/>
    </row>
    <row r="787" spans="1:13" ht="13.5" x14ac:dyDescent="0.2">
      <c r="A787" s="308"/>
      <c r="B787" s="312" t="s">
        <v>15</v>
      </c>
      <c r="C787" s="321">
        <f t="shared" si="89"/>
        <v>0</v>
      </c>
      <c r="D787" s="322">
        <v>0.2</v>
      </c>
      <c r="E787" s="323"/>
      <c r="F787" s="324"/>
      <c r="G787" s="325"/>
      <c r="H787" s="326"/>
      <c r="I787" s="327"/>
      <c r="K787"/>
      <c r="L787"/>
      <c r="M787"/>
    </row>
    <row r="788" spans="1:13" ht="13.5" x14ac:dyDescent="0.2">
      <c r="A788" s="308"/>
      <c r="B788" s="312" t="s">
        <v>17</v>
      </c>
      <c r="C788" s="321">
        <f t="shared" si="89"/>
        <v>0.39393939393939392</v>
      </c>
      <c r="D788" s="322">
        <v>0.40699999999999997</v>
      </c>
      <c r="E788" s="323">
        <v>0.24324324324324323</v>
      </c>
      <c r="F788" s="324">
        <v>0.222</v>
      </c>
      <c r="G788" s="325">
        <f>D788-E788</f>
        <v>0.16375675675675674</v>
      </c>
      <c r="H788" s="326">
        <f>D788-F788</f>
        <v>0.18499999999999997</v>
      </c>
      <c r="I788" s="327">
        <f>E788-F788</f>
        <v>2.1243243243243226E-2</v>
      </c>
      <c r="K788"/>
      <c r="L788"/>
      <c r="M788"/>
    </row>
    <row r="789" spans="1:13" ht="13.5" x14ac:dyDescent="0.2">
      <c r="A789" s="308"/>
      <c r="B789" s="312" t="s">
        <v>18</v>
      </c>
      <c r="C789" s="321">
        <f t="shared" si="89"/>
        <v>0.9</v>
      </c>
      <c r="D789" s="322">
        <v>0.81799999999999995</v>
      </c>
      <c r="E789" s="323"/>
      <c r="F789" s="324"/>
      <c r="G789" s="325"/>
      <c r="H789" s="326"/>
      <c r="I789" s="327"/>
      <c r="K789"/>
      <c r="L789"/>
      <c r="M789"/>
    </row>
    <row r="790" spans="1:13" ht="13.5" x14ac:dyDescent="0.2">
      <c r="A790" s="308"/>
      <c r="B790" s="312" t="s">
        <v>19</v>
      </c>
      <c r="C790" s="321">
        <f t="shared" si="89"/>
        <v>0.34234234234234234</v>
      </c>
      <c r="D790" s="322"/>
      <c r="E790" s="323"/>
      <c r="F790" s="324"/>
      <c r="G790" s="325"/>
      <c r="H790" s="326"/>
      <c r="I790" s="327"/>
      <c r="K790"/>
      <c r="L790"/>
      <c r="M790"/>
    </row>
    <row r="791" spans="1:13" ht="13.5" x14ac:dyDescent="0.2">
      <c r="A791" s="308"/>
      <c r="B791" s="312" t="s">
        <v>42</v>
      </c>
      <c r="C791" s="321">
        <f t="shared" si="89"/>
        <v>4.3478260869565216E-2</v>
      </c>
      <c r="D791" s="322"/>
      <c r="E791" s="323"/>
      <c r="F791" s="324"/>
      <c r="G791" s="325"/>
      <c r="H791" s="326"/>
      <c r="I791" s="327"/>
      <c r="K791"/>
      <c r="L791"/>
      <c r="M791"/>
    </row>
    <row r="792" spans="1:13" ht="13.5" x14ac:dyDescent="0.2">
      <c r="A792" s="308"/>
      <c r="B792" s="312" t="s">
        <v>20</v>
      </c>
      <c r="C792" s="321">
        <f t="shared" si="89"/>
        <v>0</v>
      </c>
      <c r="D792" s="322">
        <v>0.25</v>
      </c>
      <c r="E792" s="323"/>
      <c r="F792" s="324"/>
      <c r="G792" s="325"/>
      <c r="H792" s="326"/>
      <c r="I792" s="327"/>
      <c r="K792"/>
      <c r="L792"/>
      <c r="M792"/>
    </row>
    <row r="793" spans="1:13" ht="13.5" x14ac:dyDescent="0.2">
      <c r="A793" s="308"/>
      <c r="B793" s="312" t="s">
        <v>26</v>
      </c>
      <c r="C793" s="321">
        <f t="shared" si="89"/>
        <v>0.2</v>
      </c>
      <c r="D793" s="322">
        <v>0.5</v>
      </c>
      <c r="E793" s="323"/>
      <c r="F793" s="324"/>
      <c r="G793" s="325"/>
      <c r="H793" s="326"/>
      <c r="I793" s="327"/>
      <c r="K793"/>
      <c r="L793"/>
      <c r="M793"/>
    </row>
    <row r="794" spans="1:13" ht="13.5" x14ac:dyDescent="0.2">
      <c r="A794" s="308"/>
      <c r="B794" s="312" t="s">
        <v>21</v>
      </c>
      <c r="C794" s="321">
        <f t="shared" si="89"/>
        <v>0.8571428571428571</v>
      </c>
      <c r="D794" s="322">
        <v>0.8</v>
      </c>
      <c r="E794" s="323">
        <v>0.65909090909090906</v>
      </c>
      <c r="F794" s="324">
        <v>0.96700000000000008</v>
      </c>
      <c r="G794" s="325">
        <f>D794-E794</f>
        <v>0.14090909090909098</v>
      </c>
      <c r="H794" s="326">
        <f>D794-F794</f>
        <v>-0.16700000000000004</v>
      </c>
      <c r="I794" s="327">
        <f>E794-F794</f>
        <v>-0.30790909090909102</v>
      </c>
      <c r="K794"/>
      <c r="L794"/>
      <c r="M794"/>
    </row>
    <row r="795" spans="1:13" ht="13.5" x14ac:dyDescent="0.2">
      <c r="A795" s="308"/>
      <c r="B795" s="312" t="s">
        <v>22</v>
      </c>
      <c r="C795" s="321">
        <f t="shared" si="89"/>
        <v>0.1111111111111111</v>
      </c>
      <c r="D795" s="322">
        <v>0.33300000000000002</v>
      </c>
      <c r="E795" s="323">
        <v>0.16666666666666669</v>
      </c>
      <c r="F795" s="324">
        <v>0.33299999999999996</v>
      </c>
      <c r="G795" s="325">
        <f>D795-E795</f>
        <v>0.16633333333333333</v>
      </c>
      <c r="H795" s="326">
        <f>D795-F795</f>
        <v>0</v>
      </c>
      <c r="I795" s="327">
        <f>E795-F795</f>
        <v>-0.16633333333333328</v>
      </c>
      <c r="K795"/>
      <c r="L795" s="42"/>
      <c r="M795" s="42"/>
    </row>
    <row r="796" spans="1:13" ht="13.5" x14ac:dyDescent="0.2">
      <c r="A796" s="308"/>
      <c r="B796" s="312" t="s">
        <v>23</v>
      </c>
      <c r="C796" s="321">
        <f t="shared" si="89"/>
        <v>0.15384615384615385</v>
      </c>
      <c r="D796" s="322">
        <v>0.29699999999999999</v>
      </c>
      <c r="E796" s="323"/>
      <c r="F796" s="324"/>
      <c r="G796" s="325"/>
      <c r="H796" s="326"/>
      <c r="I796" s="327"/>
      <c r="K796"/>
      <c r="L796" s="42"/>
      <c r="M796" s="42"/>
    </row>
    <row r="797" spans="1:13" ht="13.5" x14ac:dyDescent="0.2">
      <c r="A797" s="308"/>
      <c r="B797" s="312" t="s">
        <v>43</v>
      </c>
      <c r="C797" s="321">
        <f t="shared" si="89"/>
        <v>0.42857142857142855</v>
      </c>
      <c r="D797" s="322"/>
      <c r="E797" s="323"/>
      <c r="F797" s="324"/>
      <c r="G797" s="325"/>
      <c r="H797" s="326"/>
      <c r="I797" s="327"/>
      <c r="K797"/>
      <c r="L797" s="42"/>
      <c r="M797" s="42"/>
    </row>
    <row r="798" spans="1:13" ht="13.5" x14ac:dyDescent="0.2">
      <c r="A798" s="308"/>
      <c r="B798" s="312" t="s">
        <v>44</v>
      </c>
      <c r="C798" s="321">
        <f t="shared" si="89"/>
        <v>0.4</v>
      </c>
      <c r="D798" s="322"/>
      <c r="E798" s="323"/>
      <c r="F798" s="324"/>
      <c r="G798" s="325"/>
      <c r="H798" s="326"/>
      <c r="I798" s="327"/>
      <c r="K798"/>
      <c r="L798" s="42"/>
      <c r="M798" s="42"/>
    </row>
    <row r="799" spans="1:13" ht="13.5" x14ac:dyDescent="0.2">
      <c r="A799" s="308"/>
      <c r="B799" s="312" t="s">
        <v>38</v>
      </c>
      <c r="C799" s="321">
        <f t="shared" si="89"/>
        <v>0.2</v>
      </c>
      <c r="D799" s="322">
        <v>0.36799999999999999</v>
      </c>
      <c r="E799" s="323">
        <v>0.25714285714285717</v>
      </c>
      <c r="F799" s="324">
        <v>1</v>
      </c>
      <c r="G799" s="325">
        <f>D799-E799</f>
        <v>0.11085714285714282</v>
      </c>
      <c r="H799" s="326">
        <f>D799-F799</f>
        <v>-0.63200000000000001</v>
      </c>
      <c r="I799" s="327">
        <f>E799-F799</f>
        <v>-0.74285714285714288</v>
      </c>
      <c r="K799"/>
      <c r="L799" s="42"/>
      <c r="M799" s="42"/>
    </row>
    <row r="800" spans="1:13" ht="13.5" x14ac:dyDescent="0.2">
      <c r="A800" s="308"/>
      <c r="B800" s="312" t="s">
        <v>25</v>
      </c>
      <c r="C800" s="321">
        <f t="shared" si="89"/>
        <v>0.33333333333333331</v>
      </c>
      <c r="D800" s="322">
        <v>0.2</v>
      </c>
      <c r="E800" s="323">
        <v>0.33333333333333337</v>
      </c>
      <c r="F800" s="324"/>
      <c r="G800" s="325">
        <f>D800-E800</f>
        <v>-0.13333333333333336</v>
      </c>
      <c r="H800" s="326"/>
      <c r="I800" s="327"/>
      <c r="K800"/>
      <c r="L800" s="42"/>
      <c r="M800" s="42"/>
    </row>
    <row r="801" spans="1:13" ht="13.5" x14ac:dyDescent="0.2">
      <c r="A801" s="308"/>
      <c r="B801" s="312" t="s">
        <v>11</v>
      </c>
      <c r="C801" s="321">
        <f t="shared" si="89"/>
        <v>0.31578947368421051</v>
      </c>
      <c r="D801" s="322">
        <v>0.21299999999999999</v>
      </c>
      <c r="E801" s="323">
        <v>0.37704918032786883</v>
      </c>
      <c r="F801" s="324"/>
      <c r="G801" s="325">
        <f>D801-E801</f>
        <v>-0.16404918032786883</v>
      </c>
      <c r="H801" s="326"/>
      <c r="I801" s="327"/>
      <c r="K801"/>
      <c r="L801" s="42"/>
      <c r="M801" s="42"/>
    </row>
    <row r="802" spans="1:13" ht="13.5" x14ac:dyDescent="0.2">
      <c r="A802" s="308"/>
      <c r="B802" s="312" t="s">
        <v>37</v>
      </c>
      <c r="C802" s="321">
        <f t="shared" si="89"/>
        <v>0.3</v>
      </c>
      <c r="D802" s="322"/>
      <c r="E802" s="323"/>
      <c r="F802" s="324">
        <v>0.32</v>
      </c>
      <c r="G802" s="325"/>
      <c r="H802" s="326"/>
      <c r="I802" s="327"/>
      <c r="K802"/>
      <c r="L802" s="42"/>
      <c r="M802" s="42"/>
    </row>
    <row r="803" spans="1:13" ht="13.5" x14ac:dyDescent="0.2">
      <c r="A803" s="308"/>
      <c r="B803" s="312" t="s">
        <v>7</v>
      </c>
      <c r="C803" s="321">
        <f t="shared" si="89"/>
        <v>0.11764705882352941</v>
      </c>
      <c r="D803" s="322">
        <v>3.6999999999999998E-2</v>
      </c>
      <c r="E803" s="323"/>
      <c r="F803" s="324">
        <v>0.129</v>
      </c>
      <c r="G803" s="325">
        <f>D803-E803</f>
        <v>3.6999999999999998E-2</v>
      </c>
      <c r="H803" s="326">
        <f>D803-F803</f>
        <v>-9.1999999999999998E-2</v>
      </c>
      <c r="I803" s="327">
        <f>E803-F803</f>
        <v>-0.129</v>
      </c>
      <c r="K803"/>
      <c r="L803" s="42"/>
      <c r="M803" s="42"/>
    </row>
    <row r="804" spans="1:13" ht="13.5" x14ac:dyDescent="0.2">
      <c r="A804" s="308"/>
      <c r="B804" s="312" t="s">
        <v>85</v>
      </c>
      <c r="C804" s="321">
        <f t="shared" si="89"/>
        <v>0.8571428571428571</v>
      </c>
      <c r="D804" s="322">
        <v>0.875</v>
      </c>
      <c r="E804" s="323">
        <v>0.68421052631578949</v>
      </c>
      <c r="F804" s="324">
        <v>0.60599999999999998</v>
      </c>
      <c r="G804" s="325">
        <f>D804-E804</f>
        <v>0.19078947368421051</v>
      </c>
      <c r="H804" s="326">
        <f>D804-F804</f>
        <v>0.26900000000000002</v>
      </c>
      <c r="I804" s="327">
        <f>E804-F804</f>
        <v>7.8210526315789508E-2</v>
      </c>
      <c r="K804"/>
      <c r="L804"/>
      <c r="M804"/>
    </row>
    <row r="805" spans="1:13" ht="13.5" x14ac:dyDescent="0.2">
      <c r="A805" s="308"/>
      <c r="B805" s="312"/>
      <c r="C805" s="321"/>
      <c r="D805" s="322"/>
      <c r="E805" s="323"/>
      <c r="F805" s="324"/>
      <c r="G805" s="325"/>
      <c r="H805" s="326"/>
      <c r="I805" s="327"/>
      <c r="K805"/>
      <c r="L805" s="42"/>
      <c r="M805" s="42"/>
    </row>
    <row r="806" spans="1:13" ht="13.5" x14ac:dyDescent="0.2">
      <c r="A806" s="309"/>
      <c r="B806" s="313" t="s">
        <v>3</v>
      </c>
      <c r="C806" s="328">
        <f t="shared" si="89"/>
        <v>0.28877005347593582</v>
      </c>
      <c r="D806" s="329">
        <v>0.28999999999999998</v>
      </c>
      <c r="E806" s="330">
        <v>0.30467289719626167</v>
      </c>
      <c r="F806" s="331"/>
      <c r="G806" s="332">
        <f>D806-E806</f>
        <v>-1.4672897196261692E-2</v>
      </c>
      <c r="H806" s="333"/>
      <c r="I806" s="334"/>
      <c r="K806"/>
      <c r="L806" s="42"/>
      <c r="M806" s="42"/>
    </row>
    <row r="807" spans="1:13" x14ac:dyDescent="0.2">
      <c r="J807"/>
      <c r="K807"/>
      <c r="L807"/>
    </row>
    <row r="808" spans="1:13" ht="13.9" customHeight="1" x14ac:dyDescent="0.25">
      <c r="A808" s="306" t="s">
        <v>0</v>
      </c>
      <c r="B808" s="310" t="s">
        <v>0</v>
      </c>
      <c r="C808" s="543" t="s">
        <v>65</v>
      </c>
      <c r="D808" s="544"/>
      <c r="E808" s="544"/>
      <c r="F808" s="544"/>
      <c r="G808" s="544"/>
      <c r="H808" s="544"/>
      <c r="I808" s="545"/>
      <c r="J808"/>
      <c r="K808"/>
      <c r="L808"/>
    </row>
    <row r="809" spans="1:13" ht="13.5" x14ac:dyDescent="0.25">
      <c r="A809" s="307"/>
      <c r="B809" s="311"/>
      <c r="C809" s="543" t="s">
        <v>29</v>
      </c>
      <c r="D809" s="544"/>
      <c r="E809" s="544"/>
      <c r="F809" s="544"/>
      <c r="G809" s="544"/>
      <c r="H809" s="544"/>
      <c r="I809" s="545"/>
      <c r="J809"/>
      <c r="K809"/>
      <c r="L809"/>
    </row>
    <row r="810" spans="1:13" ht="45.75" x14ac:dyDescent="0.25">
      <c r="A810" s="307"/>
      <c r="B810" s="311"/>
      <c r="C810" s="335">
        <v>2010</v>
      </c>
      <c r="D810" s="452">
        <v>2005</v>
      </c>
      <c r="E810" s="453">
        <v>2000</v>
      </c>
      <c r="F810" s="454">
        <v>1995</v>
      </c>
      <c r="G810" s="455" t="s">
        <v>34</v>
      </c>
      <c r="H810" s="455" t="s">
        <v>35</v>
      </c>
      <c r="I810" s="456" t="s">
        <v>36</v>
      </c>
      <c r="K810"/>
      <c r="L810"/>
      <c r="M810"/>
    </row>
    <row r="811" spans="1:13" ht="13.5" x14ac:dyDescent="0.2">
      <c r="A811" s="308" t="s">
        <v>32</v>
      </c>
      <c r="B811" s="312" t="s">
        <v>5</v>
      </c>
      <c r="C811" s="314">
        <f>H45</f>
        <v>0.29032258064516131</v>
      </c>
      <c r="D811" s="315">
        <v>0.217</v>
      </c>
      <c r="E811" s="316">
        <v>0.30769230769230771</v>
      </c>
      <c r="F811" s="317">
        <v>0.44400000000000001</v>
      </c>
      <c r="G811" s="318">
        <f>D811-E811</f>
        <v>-9.0692307692307711E-2</v>
      </c>
      <c r="H811" s="319">
        <f>D811-F811</f>
        <v>-0.22700000000000001</v>
      </c>
      <c r="I811" s="320">
        <f>E811-F811</f>
        <v>-0.1363076923076923</v>
      </c>
      <c r="K811"/>
      <c r="L811"/>
      <c r="M811"/>
    </row>
    <row r="812" spans="1:13" ht="13.5" x14ac:dyDescent="0.2">
      <c r="A812" s="308"/>
      <c r="B812" s="312" t="s">
        <v>6</v>
      </c>
      <c r="C812" s="321">
        <f t="shared" ref="C812:C842" si="90">H46</f>
        <v>0.62857142857142856</v>
      </c>
      <c r="D812" s="322">
        <v>0.5</v>
      </c>
      <c r="E812" s="323">
        <v>0.40625</v>
      </c>
      <c r="F812" s="324">
        <v>0.47499999999999998</v>
      </c>
      <c r="G812" s="325">
        <f>D812-E812</f>
        <v>9.375E-2</v>
      </c>
      <c r="H812" s="326">
        <f>D812-F812</f>
        <v>2.5000000000000022E-2</v>
      </c>
      <c r="I812" s="327">
        <f>E812-F812</f>
        <v>-6.8749999999999978E-2</v>
      </c>
      <c r="K812"/>
      <c r="L812"/>
      <c r="M812"/>
    </row>
    <row r="813" spans="1:13" ht="13.5" x14ac:dyDescent="0.2">
      <c r="A813" s="308"/>
      <c r="B813" s="312" t="s">
        <v>39</v>
      </c>
      <c r="C813" s="321">
        <f t="shared" si="90"/>
        <v>0.4</v>
      </c>
      <c r="D813" s="322"/>
      <c r="E813" s="323"/>
      <c r="F813" s="324"/>
      <c r="G813" s="325"/>
      <c r="H813" s="326"/>
      <c r="I813" s="327"/>
      <c r="K813"/>
      <c r="L813"/>
      <c r="M813"/>
    </row>
    <row r="814" spans="1:13" ht="13.5" x14ac:dyDescent="0.2">
      <c r="A814" s="308"/>
      <c r="B814" s="312" t="s">
        <v>40</v>
      </c>
      <c r="C814" s="321">
        <f t="shared" si="90"/>
        <v>0.18181818181818182</v>
      </c>
      <c r="D814" s="322"/>
      <c r="E814" s="323"/>
      <c r="F814" s="324"/>
      <c r="G814" s="325"/>
      <c r="H814" s="326"/>
      <c r="I814" s="327"/>
      <c r="K814"/>
      <c r="L814"/>
      <c r="M814"/>
    </row>
    <row r="815" spans="1:13" ht="13.5" x14ac:dyDescent="0.2">
      <c r="A815" s="308"/>
      <c r="B815" s="312" t="s">
        <v>16</v>
      </c>
      <c r="C815" s="321">
        <f t="shared" si="90"/>
        <v>0.66666666666666663</v>
      </c>
      <c r="D815" s="322">
        <v>0.75</v>
      </c>
      <c r="E815" s="323"/>
      <c r="F815" s="324"/>
      <c r="G815" s="325"/>
      <c r="H815" s="326"/>
      <c r="I815" s="327"/>
      <c r="K815"/>
      <c r="L815"/>
      <c r="M815"/>
    </row>
    <row r="816" spans="1:13" ht="13.5" x14ac:dyDescent="0.2">
      <c r="A816" s="308"/>
      <c r="B816" s="312" t="s">
        <v>8</v>
      </c>
      <c r="C816" s="321">
        <f t="shared" si="90"/>
        <v>0.2857142857142857</v>
      </c>
      <c r="D816" s="322">
        <v>4.4999999999999998E-2</v>
      </c>
      <c r="E816" s="323"/>
      <c r="F816" s="324"/>
      <c r="G816" s="325"/>
      <c r="H816" s="326"/>
      <c r="I816" s="327"/>
      <c r="K816"/>
      <c r="L816"/>
      <c r="M816"/>
    </row>
    <row r="817" spans="1:13" ht="13.5" x14ac:dyDescent="0.2">
      <c r="A817" s="308"/>
      <c r="B817" s="312" t="s">
        <v>10</v>
      </c>
      <c r="C817" s="321">
        <f t="shared" si="90"/>
        <v>0.2</v>
      </c>
      <c r="D817" s="322">
        <v>0.28599999999999998</v>
      </c>
      <c r="E817" s="323">
        <v>0.33333333333333337</v>
      </c>
      <c r="F817" s="324">
        <v>0</v>
      </c>
      <c r="G817" s="325">
        <f>D817-E817</f>
        <v>-4.7333333333333394E-2</v>
      </c>
      <c r="H817" s="326">
        <f>D817-F817</f>
        <v>0.28599999999999998</v>
      </c>
      <c r="I817" s="327">
        <f>E817-F817</f>
        <v>0.33333333333333337</v>
      </c>
      <c r="K817"/>
      <c r="L817"/>
      <c r="M817"/>
    </row>
    <row r="818" spans="1:13" ht="13.5" x14ac:dyDescent="0.2">
      <c r="A818" s="308"/>
      <c r="B818" s="312" t="s">
        <v>12</v>
      </c>
      <c r="C818" s="321">
        <f t="shared" si="90"/>
        <v>6.6666666666666666E-2</v>
      </c>
      <c r="D818" s="322">
        <v>0.13300000000000001</v>
      </c>
      <c r="E818" s="323"/>
      <c r="F818" s="324"/>
      <c r="G818" s="325"/>
      <c r="H818" s="326"/>
      <c r="I818" s="327"/>
      <c r="K818"/>
      <c r="L818"/>
      <c r="M818"/>
    </row>
    <row r="819" spans="1:13" ht="13.5" x14ac:dyDescent="0.2">
      <c r="A819" s="308"/>
      <c r="B819" s="312" t="s">
        <v>13</v>
      </c>
      <c r="C819" s="321">
        <f t="shared" si="90"/>
        <v>2.7777777777777776E-2</v>
      </c>
      <c r="D819" s="322">
        <v>0.23499999999999999</v>
      </c>
      <c r="E819" s="323">
        <v>4.6511627906976744E-2</v>
      </c>
      <c r="F819" s="324">
        <v>8.6999999999999994E-2</v>
      </c>
      <c r="G819" s="325">
        <f>D819-E819</f>
        <v>0.18848837209302324</v>
      </c>
      <c r="H819" s="326">
        <f>D819-F819</f>
        <v>0.14799999999999999</v>
      </c>
      <c r="I819" s="327">
        <f>E819-F819</f>
        <v>-4.048837209302325E-2</v>
      </c>
      <c r="K819"/>
      <c r="L819"/>
      <c r="M819"/>
    </row>
    <row r="820" spans="1:13" ht="13.5" x14ac:dyDescent="0.2">
      <c r="A820" s="308"/>
      <c r="B820" s="312" t="s">
        <v>14</v>
      </c>
      <c r="C820" s="321">
        <f t="shared" si="90"/>
        <v>0.66666666666666663</v>
      </c>
      <c r="D820" s="322">
        <v>0.29199999999999998</v>
      </c>
      <c r="E820" s="323">
        <v>0.22950819672131145</v>
      </c>
      <c r="F820" s="324">
        <v>0.25</v>
      </c>
      <c r="G820" s="325">
        <f>D820-E820</f>
        <v>6.2491803278688529E-2</v>
      </c>
      <c r="H820" s="326">
        <f>D820-F820</f>
        <v>4.1999999999999982E-2</v>
      </c>
      <c r="I820" s="327">
        <f>E820-F820</f>
        <v>-2.0491803278688547E-2</v>
      </c>
      <c r="K820"/>
      <c r="L820"/>
      <c r="M820"/>
    </row>
    <row r="821" spans="1:13" ht="13.5" x14ac:dyDescent="0.2">
      <c r="A821" s="308"/>
      <c r="B821" s="312" t="s">
        <v>41</v>
      </c>
      <c r="C821" s="321">
        <f t="shared" si="90"/>
        <v>0</v>
      </c>
      <c r="D821" s="322"/>
      <c r="E821" s="323"/>
      <c r="F821" s="324"/>
      <c r="G821" s="325"/>
      <c r="H821" s="326"/>
      <c r="I821" s="327"/>
      <c r="K821"/>
      <c r="L821"/>
      <c r="M821"/>
    </row>
    <row r="822" spans="1:13" ht="13.5" x14ac:dyDescent="0.2">
      <c r="A822" s="308"/>
      <c r="B822" s="312" t="s">
        <v>9</v>
      </c>
      <c r="C822" s="321">
        <f t="shared" si="90"/>
        <v>0.28125</v>
      </c>
      <c r="D822" s="322">
        <v>0.255</v>
      </c>
      <c r="E822" s="323">
        <v>0.26666666666666666</v>
      </c>
      <c r="F822" s="324">
        <v>0.21899999999999997</v>
      </c>
      <c r="G822" s="325">
        <f>D822-E822</f>
        <v>-1.1666666666666659E-2</v>
      </c>
      <c r="H822" s="326">
        <f>D822-F822</f>
        <v>3.6000000000000032E-2</v>
      </c>
      <c r="I822" s="327">
        <f>E822-F822</f>
        <v>4.766666666666669E-2</v>
      </c>
      <c r="K822"/>
      <c r="L822"/>
      <c r="M822"/>
    </row>
    <row r="823" spans="1:13" ht="13.5" x14ac:dyDescent="0.2">
      <c r="A823" s="308"/>
      <c r="B823" s="312" t="s">
        <v>15</v>
      </c>
      <c r="C823" s="321">
        <f t="shared" si="90"/>
        <v>0</v>
      </c>
      <c r="D823" s="322">
        <v>0.2</v>
      </c>
      <c r="E823" s="323"/>
      <c r="F823" s="324"/>
      <c r="G823" s="325"/>
      <c r="H823" s="326"/>
      <c r="I823" s="327"/>
      <c r="K823"/>
      <c r="L823"/>
      <c r="M823"/>
    </row>
    <row r="824" spans="1:13" ht="13.5" x14ac:dyDescent="0.2">
      <c r="A824" s="308"/>
      <c r="B824" s="312" t="s">
        <v>17</v>
      </c>
      <c r="C824" s="321">
        <f t="shared" si="90"/>
        <v>0.39393939393939392</v>
      </c>
      <c r="D824" s="322">
        <v>0.33300000000000002</v>
      </c>
      <c r="E824" s="323">
        <v>0.35135135135135137</v>
      </c>
      <c r="F824" s="324">
        <v>0.185</v>
      </c>
      <c r="G824" s="325">
        <f>D824-E824</f>
        <v>-1.8351351351351353E-2</v>
      </c>
      <c r="H824" s="326">
        <f>D824-F824</f>
        <v>0.14800000000000002</v>
      </c>
      <c r="I824" s="327">
        <f>E824-F824</f>
        <v>0.16635135135135137</v>
      </c>
      <c r="K824"/>
      <c r="L824"/>
      <c r="M824"/>
    </row>
    <row r="825" spans="1:13" ht="13.5" x14ac:dyDescent="0.2">
      <c r="A825" s="308"/>
      <c r="B825" s="312" t="s">
        <v>18</v>
      </c>
      <c r="C825" s="321">
        <f t="shared" si="90"/>
        <v>0.9</v>
      </c>
      <c r="D825" s="322">
        <v>0.81799999999999995</v>
      </c>
      <c r="E825" s="323"/>
      <c r="F825" s="324"/>
      <c r="G825" s="325"/>
      <c r="H825" s="326"/>
      <c r="I825" s="327"/>
      <c r="K825"/>
      <c r="L825"/>
      <c r="M825"/>
    </row>
    <row r="826" spans="1:13" ht="13.5" x14ac:dyDescent="0.2">
      <c r="A826" s="308"/>
      <c r="B826" s="312" t="s">
        <v>19</v>
      </c>
      <c r="C826" s="321">
        <f t="shared" si="90"/>
        <v>0.25225225225225223</v>
      </c>
      <c r="D826" s="322"/>
      <c r="E826" s="323"/>
      <c r="F826" s="324"/>
      <c r="G826" s="325"/>
      <c r="H826" s="326"/>
      <c r="I826" s="327"/>
      <c r="K826"/>
      <c r="L826"/>
      <c r="M826"/>
    </row>
    <row r="827" spans="1:13" ht="13.5" x14ac:dyDescent="0.2">
      <c r="A827" s="308"/>
      <c r="B827" s="312" t="s">
        <v>42</v>
      </c>
      <c r="C827" s="321">
        <f t="shared" si="90"/>
        <v>8.6956521739130432E-2</v>
      </c>
      <c r="D827" s="322"/>
      <c r="E827" s="323"/>
      <c r="F827" s="324"/>
      <c r="G827" s="325"/>
      <c r="H827" s="326"/>
      <c r="I827" s="327"/>
      <c r="K827"/>
      <c r="L827"/>
      <c r="M827"/>
    </row>
    <row r="828" spans="1:13" ht="13.5" x14ac:dyDescent="0.2">
      <c r="A828" s="308"/>
      <c r="B828" s="312" t="s">
        <v>20</v>
      </c>
      <c r="C828" s="321">
        <f t="shared" si="90"/>
        <v>0</v>
      </c>
      <c r="D828" s="322">
        <v>0.25</v>
      </c>
      <c r="E828" s="323"/>
      <c r="F828" s="324"/>
      <c r="G828" s="325"/>
      <c r="H828" s="326"/>
      <c r="I828" s="327"/>
      <c r="K828"/>
      <c r="L828"/>
      <c r="M828"/>
    </row>
    <row r="829" spans="1:13" ht="13.5" x14ac:dyDescent="0.2">
      <c r="A829" s="308"/>
      <c r="B829" s="312" t="s">
        <v>26</v>
      </c>
      <c r="C829" s="321">
        <f t="shared" si="90"/>
        <v>0.2</v>
      </c>
      <c r="D829" s="322">
        <v>0.5</v>
      </c>
      <c r="E829" s="323"/>
      <c r="F829" s="324"/>
      <c r="G829" s="325"/>
      <c r="H829" s="326"/>
      <c r="I829" s="327"/>
      <c r="K829"/>
      <c r="L829"/>
      <c r="M829"/>
    </row>
    <row r="830" spans="1:13" ht="13.5" x14ac:dyDescent="0.2">
      <c r="A830" s="308"/>
      <c r="B830" s="312" t="s">
        <v>21</v>
      </c>
      <c r="C830" s="321">
        <f t="shared" si="90"/>
        <v>0.8571428571428571</v>
      </c>
      <c r="D830" s="322">
        <v>0.8</v>
      </c>
      <c r="E830" s="323">
        <v>0.65909090909090906</v>
      </c>
      <c r="F830" s="324">
        <v>0.85699999999999998</v>
      </c>
      <c r="G830" s="325">
        <f>D830-E830</f>
        <v>0.14090909090909098</v>
      </c>
      <c r="H830" s="326">
        <f>D830-F830</f>
        <v>-5.699999999999994E-2</v>
      </c>
      <c r="I830" s="327">
        <f>E830-F830</f>
        <v>-0.19790909090909092</v>
      </c>
      <c r="K830"/>
      <c r="L830"/>
      <c r="M830"/>
    </row>
    <row r="831" spans="1:13" ht="13.5" x14ac:dyDescent="0.2">
      <c r="A831" s="308"/>
      <c r="B831" s="312" t="s">
        <v>22</v>
      </c>
      <c r="C831" s="321">
        <f t="shared" si="90"/>
        <v>0.1111111111111111</v>
      </c>
      <c r="D831" s="322">
        <v>0.33300000000000002</v>
      </c>
      <c r="E831" s="323">
        <v>0.22222222222222221</v>
      </c>
      <c r="F831" s="324">
        <v>0.33299999999999996</v>
      </c>
      <c r="G831" s="325">
        <f>D831-E831</f>
        <v>0.11077777777777781</v>
      </c>
      <c r="H831" s="326">
        <f>D831-F831</f>
        <v>0</v>
      </c>
      <c r="I831" s="327">
        <f>E831-F831</f>
        <v>-0.11077777777777775</v>
      </c>
      <c r="K831"/>
      <c r="L831"/>
      <c r="M831"/>
    </row>
    <row r="832" spans="1:13" ht="13.5" x14ac:dyDescent="0.2">
      <c r="A832" s="308"/>
      <c r="B832" s="312" t="s">
        <v>23</v>
      </c>
      <c r="C832" s="321">
        <f t="shared" si="90"/>
        <v>0.17948717948717949</v>
      </c>
      <c r="D832" s="322">
        <v>0.35099999999999998</v>
      </c>
      <c r="E832" s="323"/>
      <c r="F832" s="324"/>
      <c r="G832" s="325"/>
      <c r="H832" s="326"/>
      <c r="I832" s="327"/>
      <c r="K832"/>
      <c r="L832"/>
      <c r="M832"/>
    </row>
    <row r="833" spans="1:13" ht="13.5" x14ac:dyDescent="0.2">
      <c r="A833" s="308"/>
      <c r="B833" s="312" t="s">
        <v>43</v>
      </c>
      <c r="C833" s="321">
        <f t="shared" si="90"/>
        <v>0.42857142857142855</v>
      </c>
      <c r="D833" s="322"/>
      <c r="E833" s="323"/>
      <c r="F833" s="324"/>
      <c r="G833" s="325"/>
      <c r="H833" s="326"/>
      <c r="I833" s="327"/>
      <c r="K833"/>
      <c r="L833"/>
      <c r="M833"/>
    </row>
    <row r="834" spans="1:13" ht="13.5" x14ac:dyDescent="0.2">
      <c r="A834" s="308"/>
      <c r="B834" s="312" t="s">
        <v>44</v>
      </c>
      <c r="C834" s="321">
        <f t="shared" si="90"/>
        <v>0.4</v>
      </c>
      <c r="D834" s="322"/>
      <c r="E834" s="323"/>
      <c r="F834" s="324"/>
      <c r="G834" s="325"/>
      <c r="H834" s="326"/>
      <c r="I834" s="327"/>
      <c r="K834"/>
      <c r="L834"/>
      <c r="M834"/>
    </row>
    <row r="835" spans="1:13" ht="13.5" x14ac:dyDescent="0.2">
      <c r="A835" s="308"/>
      <c r="B835" s="312" t="s">
        <v>38</v>
      </c>
      <c r="C835" s="321">
        <f t="shared" si="90"/>
        <v>0.2</v>
      </c>
      <c r="D835" s="322">
        <v>0.52600000000000002</v>
      </c>
      <c r="E835" s="323">
        <v>0.45714285714285713</v>
      </c>
      <c r="F835" s="324">
        <v>0.8</v>
      </c>
      <c r="G835" s="325">
        <f>D835-E835</f>
        <v>6.8857142857142895E-2</v>
      </c>
      <c r="H835" s="326">
        <f>D835-F835</f>
        <v>-0.27400000000000002</v>
      </c>
      <c r="I835" s="327">
        <f>E835-F835</f>
        <v>-0.34285714285714292</v>
      </c>
      <c r="K835"/>
      <c r="L835"/>
      <c r="M835"/>
    </row>
    <row r="836" spans="1:13" ht="13.5" x14ac:dyDescent="0.2">
      <c r="A836" s="308"/>
      <c r="B836" s="312" t="s">
        <v>25</v>
      </c>
      <c r="C836" s="321">
        <f t="shared" si="90"/>
        <v>0.5</v>
      </c>
      <c r="D836" s="322">
        <v>0.3</v>
      </c>
      <c r="E836" s="323">
        <v>0.33333333333333337</v>
      </c>
      <c r="F836" s="324"/>
      <c r="G836" s="325">
        <f>D836-E836</f>
        <v>-3.3333333333333381E-2</v>
      </c>
      <c r="H836" s="326"/>
      <c r="I836" s="327"/>
      <c r="K836"/>
      <c r="L836"/>
      <c r="M836"/>
    </row>
    <row r="837" spans="1:13" ht="13.5" x14ac:dyDescent="0.2">
      <c r="A837" s="308"/>
      <c r="B837" s="312" t="s">
        <v>11</v>
      </c>
      <c r="C837" s="321">
        <f t="shared" si="90"/>
        <v>0.2982456140350877</v>
      </c>
      <c r="D837" s="322">
        <v>0.18</v>
      </c>
      <c r="E837" s="323">
        <v>0.18032786885245902</v>
      </c>
      <c r="F837" s="324"/>
      <c r="G837" s="325">
        <f>D837-E837</f>
        <v>-3.2786885245902897E-4</v>
      </c>
      <c r="H837" s="326"/>
      <c r="I837" s="327"/>
      <c r="K837"/>
      <c r="L837"/>
      <c r="M837"/>
    </row>
    <row r="838" spans="1:13" ht="13.5" x14ac:dyDescent="0.2">
      <c r="A838" s="308"/>
      <c r="B838" s="312" t="s">
        <v>37</v>
      </c>
      <c r="C838" s="321">
        <f t="shared" si="90"/>
        <v>0.4</v>
      </c>
      <c r="D838" s="322"/>
      <c r="E838" s="323">
        <v>9.0909090909090912E-2</v>
      </c>
      <c r="F838" s="324">
        <v>0.36</v>
      </c>
      <c r="G838" s="325"/>
      <c r="H838" s="326"/>
      <c r="I838" s="327"/>
      <c r="K838"/>
      <c r="L838"/>
      <c r="M838"/>
    </row>
    <row r="839" spans="1:13" ht="13.5" x14ac:dyDescent="0.2">
      <c r="A839" s="308"/>
      <c r="B839" s="312" t="s">
        <v>7</v>
      </c>
      <c r="C839" s="321">
        <f t="shared" si="90"/>
        <v>0.11764705882352941</v>
      </c>
      <c r="D839" s="322">
        <v>3.6999999999999998E-2</v>
      </c>
      <c r="E839" s="323"/>
      <c r="F839" s="324">
        <v>0.19399999999999998</v>
      </c>
      <c r="G839" s="325">
        <f>D839-E839</f>
        <v>3.6999999999999998E-2</v>
      </c>
      <c r="H839" s="326">
        <f>D839-F839</f>
        <v>-0.15699999999999997</v>
      </c>
      <c r="I839" s="327">
        <f>E839-F839</f>
        <v>-0.19399999999999998</v>
      </c>
      <c r="K839"/>
      <c r="L839"/>
      <c r="M839"/>
    </row>
    <row r="840" spans="1:13" ht="13.5" x14ac:dyDescent="0.2">
      <c r="A840" s="308"/>
      <c r="B840" s="312" t="s">
        <v>85</v>
      </c>
      <c r="C840" s="321">
        <f t="shared" si="90"/>
        <v>0.8571428571428571</v>
      </c>
      <c r="D840" s="322">
        <v>0.875</v>
      </c>
      <c r="E840" s="323">
        <v>0.75438596491228072</v>
      </c>
      <c r="F840" s="324">
        <v>0.66299999999999992</v>
      </c>
      <c r="G840" s="325">
        <f>D840-E840</f>
        <v>0.12061403508771928</v>
      </c>
      <c r="H840" s="326">
        <f>D840-F840</f>
        <v>0.21200000000000008</v>
      </c>
      <c r="I840" s="327">
        <f>E840-F840</f>
        <v>9.1385964912280793E-2</v>
      </c>
      <c r="K840"/>
      <c r="L840"/>
      <c r="M840"/>
    </row>
    <row r="841" spans="1:13" ht="13.5" x14ac:dyDescent="0.2">
      <c r="A841" s="308"/>
      <c r="B841" s="312"/>
      <c r="C841" s="321"/>
      <c r="D841" s="322"/>
      <c r="E841" s="323"/>
      <c r="F841" s="324"/>
      <c r="G841" s="325"/>
      <c r="H841" s="326"/>
      <c r="I841" s="327"/>
      <c r="K841"/>
      <c r="L841"/>
      <c r="M841"/>
    </row>
    <row r="842" spans="1:13" ht="13.5" x14ac:dyDescent="0.2">
      <c r="A842" s="309"/>
      <c r="B842" s="313" t="s">
        <v>3</v>
      </c>
      <c r="C842" s="328">
        <f t="shared" si="90"/>
        <v>0.29946524064171121</v>
      </c>
      <c r="D842" s="329">
        <v>0.30099999999999999</v>
      </c>
      <c r="E842" s="330">
        <v>0.32710280373831779</v>
      </c>
      <c r="F842" s="331"/>
      <c r="G842" s="332">
        <f>D842-E842</f>
        <v>-2.6102803738317804E-2</v>
      </c>
      <c r="H842" s="333"/>
      <c r="I842" s="334"/>
      <c r="K842"/>
      <c r="L842"/>
      <c r="M842"/>
    </row>
    <row r="843" spans="1:13" x14ac:dyDescent="0.2">
      <c r="J843"/>
      <c r="K843"/>
      <c r="L843"/>
    </row>
    <row r="844" spans="1:13" x14ac:dyDescent="0.2">
      <c r="J844"/>
      <c r="K844"/>
      <c r="L844"/>
    </row>
    <row r="845" spans="1:13" x14ac:dyDescent="0.2">
      <c r="J845"/>
      <c r="K845"/>
      <c r="L845"/>
    </row>
    <row r="846" spans="1:13" x14ac:dyDescent="0.2">
      <c r="G846" s="91"/>
      <c r="H846" s="91"/>
      <c r="I846" s="91"/>
      <c r="J846"/>
      <c r="K846"/>
      <c r="L846"/>
    </row>
    <row r="847" spans="1:13" x14ac:dyDescent="0.2">
      <c r="G847" s="42"/>
      <c r="H847" s="91"/>
      <c r="I847" s="91"/>
      <c r="J847"/>
      <c r="K847"/>
      <c r="L847"/>
    </row>
    <row r="848" spans="1:13" x14ac:dyDescent="0.2">
      <c r="G848" s="91"/>
      <c r="H848" s="91"/>
      <c r="I848" s="91"/>
      <c r="J848"/>
      <c r="K848"/>
      <c r="L848"/>
    </row>
    <row r="849" spans="7:12" x14ac:dyDescent="0.2">
      <c r="G849" s="91"/>
      <c r="H849" s="91"/>
      <c r="I849" s="91"/>
      <c r="J849"/>
      <c r="K849"/>
      <c r="L849"/>
    </row>
    <row r="850" spans="7:12" x14ac:dyDescent="0.2">
      <c r="J850"/>
      <c r="K850"/>
      <c r="L850"/>
    </row>
    <row r="851" spans="7:12" x14ac:dyDescent="0.2">
      <c r="J851"/>
      <c r="K851"/>
      <c r="L851"/>
    </row>
    <row r="852" spans="7:12" x14ac:dyDescent="0.2">
      <c r="J852"/>
      <c r="K852"/>
      <c r="L852"/>
    </row>
    <row r="853" spans="7:12" x14ac:dyDescent="0.2">
      <c r="J853"/>
      <c r="K853"/>
      <c r="L853"/>
    </row>
    <row r="854" spans="7:12" x14ac:dyDescent="0.2">
      <c r="J854"/>
      <c r="K854"/>
      <c r="L854"/>
    </row>
    <row r="855" spans="7:12" x14ac:dyDescent="0.2">
      <c r="J855"/>
      <c r="K855"/>
      <c r="L855"/>
    </row>
    <row r="873" spans="10:12" x14ac:dyDescent="0.2">
      <c r="J873"/>
      <c r="K873"/>
      <c r="L873"/>
    </row>
    <row r="874" spans="10:12" x14ac:dyDescent="0.2">
      <c r="J874"/>
      <c r="K874"/>
      <c r="L874"/>
    </row>
    <row r="875" spans="10:12" x14ac:dyDescent="0.2">
      <c r="J875"/>
      <c r="K875"/>
      <c r="L875"/>
    </row>
    <row r="876" spans="10:12" x14ac:dyDescent="0.2">
      <c r="J876"/>
      <c r="K876"/>
      <c r="L876"/>
    </row>
    <row r="877" spans="10:12" x14ac:dyDescent="0.2">
      <c r="J877"/>
      <c r="K877"/>
      <c r="L877"/>
    </row>
    <row r="878" spans="10:12" x14ac:dyDescent="0.2">
      <c r="J878"/>
      <c r="K878"/>
      <c r="L878"/>
    </row>
    <row r="879" spans="10:12" x14ac:dyDescent="0.2">
      <c r="J879"/>
      <c r="K879"/>
      <c r="L879"/>
    </row>
    <row r="880" spans="10:12" x14ac:dyDescent="0.2">
      <c r="J880"/>
      <c r="K880"/>
      <c r="L880"/>
    </row>
    <row r="881" spans="10:12" x14ac:dyDescent="0.2">
      <c r="J881"/>
      <c r="K881"/>
      <c r="L881"/>
    </row>
    <row r="882" spans="10:12" x14ac:dyDescent="0.2">
      <c r="J882"/>
      <c r="K882"/>
      <c r="L882"/>
    </row>
    <row r="883" spans="10:12" x14ac:dyDescent="0.2">
      <c r="J883"/>
      <c r="K883"/>
      <c r="L883"/>
    </row>
    <row r="884" spans="10:12" x14ac:dyDescent="0.2">
      <c r="J884"/>
      <c r="K884"/>
      <c r="L884"/>
    </row>
    <row r="885" spans="10:12" x14ac:dyDescent="0.2">
      <c r="J885"/>
      <c r="K885"/>
      <c r="L885"/>
    </row>
    <row r="886" spans="10:12" x14ac:dyDescent="0.2">
      <c r="J886"/>
      <c r="K886"/>
      <c r="L886"/>
    </row>
    <row r="887" spans="10:12" x14ac:dyDescent="0.2">
      <c r="J887"/>
      <c r="K887"/>
      <c r="L887"/>
    </row>
    <row r="888" spans="10:12" x14ac:dyDescent="0.2">
      <c r="J888"/>
      <c r="K888"/>
      <c r="L888"/>
    </row>
    <row r="889" spans="10:12" x14ac:dyDescent="0.2">
      <c r="J889"/>
      <c r="K889"/>
      <c r="L889"/>
    </row>
    <row r="890" spans="10:12" x14ac:dyDescent="0.2">
      <c r="J890"/>
      <c r="K890"/>
      <c r="L890"/>
    </row>
    <row r="891" spans="10:12" x14ac:dyDescent="0.2">
      <c r="J891"/>
      <c r="K891"/>
      <c r="L891"/>
    </row>
    <row r="892" spans="10:12" x14ac:dyDescent="0.2">
      <c r="J892"/>
      <c r="K892"/>
      <c r="L892"/>
    </row>
    <row r="893" spans="10:12" x14ac:dyDescent="0.2">
      <c r="J893"/>
      <c r="K893"/>
      <c r="L893"/>
    </row>
    <row r="894" spans="10:12" x14ac:dyDescent="0.2">
      <c r="J894"/>
      <c r="K894"/>
      <c r="L894"/>
    </row>
    <row r="895" spans="10:12" x14ac:dyDescent="0.2">
      <c r="J895"/>
      <c r="K895"/>
      <c r="L895"/>
    </row>
    <row r="896" spans="10:12" x14ac:dyDescent="0.2">
      <c r="J896"/>
      <c r="K896"/>
      <c r="L896"/>
    </row>
    <row r="897" spans="10:12" x14ac:dyDescent="0.2">
      <c r="J897"/>
      <c r="K897"/>
      <c r="L897"/>
    </row>
    <row r="898" spans="10:12" x14ac:dyDescent="0.2">
      <c r="J898"/>
      <c r="K898"/>
      <c r="L898"/>
    </row>
    <row r="899" spans="10:12" x14ac:dyDescent="0.2">
      <c r="J899"/>
      <c r="K899"/>
      <c r="L899"/>
    </row>
    <row r="900" spans="10:12" x14ac:dyDescent="0.2">
      <c r="J900"/>
      <c r="K900"/>
      <c r="L900"/>
    </row>
    <row r="901" spans="10:12" x14ac:dyDescent="0.2">
      <c r="J901"/>
      <c r="K901"/>
      <c r="L901"/>
    </row>
    <row r="902" spans="10:12" x14ac:dyDescent="0.2">
      <c r="J902"/>
      <c r="K902"/>
      <c r="L902"/>
    </row>
    <row r="903" spans="10:12" x14ac:dyDescent="0.2">
      <c r="J903"/>
      <c r="K903"/>
      <c r="L903"/>
    </row>
    <row r="904" spans="10:12" x14ac:dyDescent="0.2">
      <c r="J904"/>
      <c r="K904"/>
      <c r="L904"/>
    </row>
    <row r="905" spans="10:12" x14ac:dyDescent="0.2">
      <c r="J905"/>
      <c r="K905"/>
      <c r="L905"/>
    </row>
    <row r="906" spans="10:12" x14ac:dyDescent="0.2">
      <c r="J906"/>
      <c r="K906"/>
      <c r="L906"/>
    </row>
    <row r="993" spans="10:12" x14ac:dyDescent="0.2">
      <c r="J993"/>
      <c r="K993"/>
      <c r="L993"/>
    </row>
    <row r="994" spans="10:12" x14ac:dyDescent="0.2">
      <c r="J994"/>
      <c r="K994"/>
      <c r="L994"/>
    </row>
    <row r="995" spans="10:12" x14ac:dyDescent="0.2">
      <c r="J995"/>
      <c r="K995"/>
      <c r="L995"/>
    </row>
    <row r="996" spans="10:12" x14ac:dyDescent="0.2">
      <c r="J996"/>
      <c r="K996"/>
      <c r="L996"/>
    </row>
    <row r="997" spans="10:12" x14ac:dyDescent="0.2">
      <c r="J997"/>
      <c r="K997"/>
      <c r="L997"/>
    </row>
    <row r="998" spans="10:12" x14ac:dyDescent="0.2">
      <c r="J998"/>
      <c r="K998"/>
      <c r="L998"/>
    </row>
    <row r="999" spans="10:12" x14ac:dyDescent="0.2">
      <c r="J999"/>
      <c r="K999"/>
      <c r="L999"/>
    </row>
    <row r="1000" spans="10:12" x14ac:dyDescent="0.2">
      <c r="J1000"/>
      <c r="K1000"/>
      <c r="L1000"/>
    </row>
    <row r="1001" spans="10:12" x14ac:dyDescent="0.2">
      <c r="J1001"/>
      <c r="K1001"/>
      <c r="L1001"/>
    </row>
    <row r="1002" spans="10:12" x14ac:dyDescent="0.2">
      <c r="J1002"/>
      <c r="K1002"/>
      <c r="L1002"/>
    </row>
    <row r="1003" spans="10:12" x14ac:dyDescent="0.2">
      <c r="J1003"/>
      <c r="K1003"/>
      <c r="L1003"/>
    </row>
    <row r="1004" spans="10:12" x14ac:dyDescent="0.2">
      <c r="J1004"/>
      <c r="K1004"/>
      <c r="L1004"/>
    </row>
    <row r="1005" spans="10:12" x14ac:dyDescent="0.2">
      <c r="J1005"/>
      <c r="K1005"/>
      <c r="L1005"/>
    </row>
    <row r="1006" spans="10:12" x14ac:dyDescent="0.2">
      <c r="J1006"/>
      <c r="K1006"/>
      <c r="L1006"/>
    </row>
    <row r="1007" spans="10:12" x14ac:dyDescent="0.2">
      <c r="J1007"/>
      <c r="K1007"/>
      <c r="L1007"/>
    </row>
    <row r="1008" spans="10:12" x14ac:dyDescent="0.2">
      <c r="J1008"/>
      <c r="K1008"/>
      <c r="L1008"/>
    </row>
    <row r="1009" spans="10:12" x14ac:dyDescent="0.2">
      <c r="J1009"/>
      <c r="K1009"/>
      <c r="L1009"/>
    </row>
    <row r="1010" spans="10:12" x14ac:dyDescent="0.2">
      <c r="J1010"/>
      <c r="K1010"/>
      <c r="L1010"/>
    </row>
    <row r="1011" spans="10:12" x14ac:dyDescent="0.2">
      <c r="J1011"/>
      <c r="K1011"/>
      <c r="L1011"/>
    </row>
    <row r="1012" spans="10:12" x14ac:dyDescent="0.2">
      <c r="J1012"/>
      <c r="K1012"/>
      <c r="L1012"/>
    </row>
    <row r="1013" spans="10:12" x14ac:dyDescent="0.2">
      <c r="J1013"/>
      <c r="K1013"/>
      <c r="L1013"/>
    </row>
    <row r="1014" spans="10:12" x14ac:dyDescent="0.2">
      <c r="J1014"/>
      <c r="K1014"/>
      <c r="L1014"/>
    </row>
    <row r="1015" spans="10:12" x14ac:dyDescent="0.2">
      <c r="J1015"/>
      <c r="K1015"/>
      <c r="L1015"/>
    </row>
    <row r="1016" spans="10:12" x14ac:dyDescent="0.2">
      <c r="J1016"/>
      <c r="K1016"/>
      <c r="L1016"/>
    </row>
    <row r="1017" spans="10:12" x14ac:dyDescent="0.2">
      <c r="J1017"/>
      <c r="K1017"/>
      <c r="L1017"/>
    </row>
    <row r="1018" spans="10:12" x14ac:dyDescent="0.2">
      <c r="J1018"/>
      <c r="K1018"/>
      <c r="L1018"/>
    </row>
    <row r="1019" spans="10:12" x14ac:dyDescent="0.2">
      <c r="J1019"/>
      <c r="K1019"/>
      <c r="L1019"/>
    </row>
    <row r="1020" spans="10:12" x14ac:dyDescent="0.2">
      <c r="J1020"/>
      <c r="K1020"/>
      <c r="L1020"/>
    </row>
    <row r="1021" spans="10:12" x14ac:dyDescent="0.2">
      <c r="J1021"/>
      <c r="K1021"/>
      <c r="L1021"/>
    </row>
    <row r="1022" spans="10:12" x14ac:dyDescent="0.2">
      <c r="J1022"/>
      <c r="K1022"/>
      <c r="L1022"/>
    </row>
    <row r="1023" spans="10:12" x14ac:dyDescent="0.2">
      <c r="J1023"/>
      <c r="K1023"/>
      <c r="L1023"/>
    </row>
    <row r="1024" spans="10:12" x14ac:dyDescent="0.2">
      <c r="J1024"/>
      <c r="K1024"/>
      <c r="L1024"/>
    </row>
    <row r="1025" spans="10:12" x14ac:dyDescent="0.2">
      <c r="J1025"/>
      <c r="K1025"/>
      <c r="L1025"/>
    </row>
    <row r="1026" spans="10:12" x14ac:dyDescent="0.2">
      <c r="J1026"/>
      <c r="K1026"/>
      <c r="L1026"/>
    </row>
    <row r="1027" spans="10:12" x14ac:dyDescent="0.2">
      <c r="J1027"/>
      <c r="K1027"/>
      <c r="L1027"/>
    </row>
    <row r="1028" spans="10:12" x14ac:dyDescent="0.2">
      <c r="J1028"/>
      <c r="K1028"/>
      <c r="L1028"/>
    </row>
    <row r="1029" spans="10:12" x14ac:dyDescent="0.2">
      <c r="J1029"/>
      <c r="K1029"/>
      <c r="L1029"/>
    </row>
    <row r="1030" spans="10:12" x14ac:dyDescent="0.2">
      <c r="J1030"/>
      <c r="K1030"/>
      <c r="L1030"/>
    </row>
    <row r="1031" spans="10:12" x14ac:dyDescent="0.2">
      <c r="J1031"/>
      <c r="K1031"/>
      <c r="L1031"/>
    </row>
    <row r="1032" spans="10:12" x14ac:dyDescent="0.2">
      <c r="J1032"/>
      <c r="K1032"/>
      <c r="L1032"/>
    </row>
    <row r="1033" spans="10:12" x14ac:dyDescent="0.2">
      <c r="J1033"/>
      <c r="K1033"/>
      <c r="L1033"/>
    </row>
    <row r="1034" spans="10:12" x14ac:dyDescent="0.2">
      <c r="J1034"/>
      <c r="K1034"/>
      <c r="L1034"/>
    </row>
    <row r="1035" spans="10:12" x14ac:dyDescent="0.2">
      <c r="J1035"/>
      <c r="K1035"/>
      <c r="L1035"/>
    </row>
    <row r="1036" spans="10:12" x14ac:dyDescent="0.2">
      <c r="J1036"/>
      <c r="K1036"/>
      <c r="L1036"/>
    </row>
    <row r="1037" spans="10:12" x14ac:dyDescent="0.2">
      <c r="J1037"/>
      <c r="K1037"/>
      <c r="L1037"/>
    </row>
    <row r="1038" spans="10:12" x14ac:dyDescent="0.2">
      <c r="J1038"/>
      <c r="K1038"/>
      <c r="L1038"/>
    </row>
    <row r="1039" spans="10:12" x14ac:dyDescent="0.2">
      <c r="J1039"/>
      <c r="K1039"/>
      <c r="L1039"/>
    </row>
    <row r="1040" spans="10:12" x14ac:dyDescent="0.2">
      <c r="J1040"/>
      <c r="K1040"/>
      <c r="L1040"/>
    </row>
    <row r="1041" spans="10:12" x14ac:dyDescent="0.2">
      <c r="J1041"/>
      <c r="K1041"/>
      <c r="L1041"/>
    </row>
    <row r="1042" spans="10:12" x14ac:dyDescent="0.2">
      <c r="J1042"/>
      <c r="K1042"/>
      <c r="L1042"/>
    </row>
    <row r="1043" spans="10:12" x14ac:dyDescent="0.2">
      <c r="J1043"/>
      <c r="K1043"/>
      <c r="L1043"/>
    </row>
    <row r="1044" spans="10:12" x14ac:dyDescent="0.2">
      <c r="J1044"/>
      <c r="K1044"/>
      <c r="L1044"/>
    </row>
    <row r="1045" spans="10:12" x14ac:dyDescent="0.2">
      <c r="J1045"/>
      <c r="K1045"/>
      <c r="L1045"/>
    </row>
    <row r="1046" spans="10:12" x14ac:dyDescent="0.2">
      <c r="J1046"/>
      <c r="K1046"/>
      <c r="L1046"/>
    </row>
    <row r="1047" spans="10:12" x14ac:dyDescent="0.2">
      <c r="J1047"/>
      <c r="K1047"/>
      <c r="L1047"/>
    </row>
    <row r="1048" spans="10:12" x14ac:dyDescent="0.2">
      <c r="J1048"/>
      <c r="K1048"/>
      <c r="L1048"/>
    </row>
    <row r="1049" spans="10:12" x14ac:dyDescent="0.2">
      <c r="J1049"/>
      <c r="K1049"/>
      <c r="L1049"/>
    </row>
    <row r="1050" spans="10:12" x14ac:dyDescent="0.2">
      <c r="J1050"/>
      <c r="K1050"/>
      <c r="L1050"/>
    </row>
    <row r="1051" spans="10:12" x14ac:dyDescent="0.2">
      <c r="J1051"/>
      <c r="K1051"/>
      <c r="L1051"/>
    </row>
    <row r="1052" spans="10:12" x14ac:dyDescent="0.2">
      <c r="J1052"/>
      <c r="K1052"/>
      <c r="L1052"/>
    </row>
    <row r="1053" spans="10:12" x14ac:dyDescent="0.2">
      <c r="J1053"/>
      <c r="K1053"/>
      <c r="L1053"/>
    </row>
    <row r="1054" spans="10:12" x14ac:dyDescent="0.2">
      <c r="J1054"/>
      <c r="K1054"/>
      <c r="L1054"/>
    </row>
    <row r="1055" spans="10:12" x14ac:dyDescent="0.2">
      <c r="J1055"/>
      <c r="K1055"/>
      <c r="L1055"/>
    </row>
    <row r="1056" spans="10:12" x14ac:dyDescent="0.2">
      <c r="J1056"/>
      <c r="K1056"/>
      <c r="L1056"/>
    </row>
    <row r="1057" spans="10:12" x14ac:dyDescent="0.2">
      <c r="J1057"/>
      <c r="K1057"/>
      <c r="L1057"/>
    </row>
    <row r="1058" spans="10:12" x14ac:dyDescent="0.2">
      <c r="J1058"/>
      <c r="K1058"/>
      <c r="L1058"/>
    </row>
    <row r="1059" spans="10:12" x14ac:dyDescent="0.2">
      <c r="J1059"/>
      <c r="K1059"/>
      <c r="L1059"/>
    </row>
    <row r="1060" spans="10:12" x14ac:dyDescent="0.2">
      <c r="J1060"/>
      <c r="K1060"/>
      <c r="L1060"/>
    </row>
    <row r="1061" spans="10:12" x14ac:dyDescent="0.2">
      <c r="J1061"/>
      <c r="K1061"/>
      <c r="L1061"/>
    </row>
    <row r="1062" spans="10:12" x14ac:dyDescent="0.2">
      <c r="J1062"/>
      <c r="K1062"/>
      <c r="L1062"/>
    </row>
    <row r="1063" spans="10:12" x14ac:dyDescent="0.2">
      <c r="J1063"/>
      <c r="K1063"/>
      <c r="L1063"/>
    </row>
    <row r="1064" spans="10:12" x14ac:dyDescent="0.2">
      <c r="J1064"/>
      <c r="K1064"/>
      <c r="L1064"/>
    </row>
    <row r="1065" spans="10:12" x14ac:dyDescent="0.2">
      <c r="J1065"/>
      <c r="K1065"/>
      <c r="L1065"/>
    </row>
    <row r="1066" spans="10:12" x14ac:dyDescent="0.2">
      <c r="J1066"/>
      <c r="K1066"/>
      <c r="L1066"/>
    </row>
    <row r="1067" spans="10:12" x14ac:dyDescent="0.2">
      <c r="J1067"/>
      <c r="K1067"/>
      <c r="L1067"/>
    </row>
    <row r="1068" spans="10:12" x14ac:dyDescent="0.2">
      <c r="J1068"/>
      <c r="K1068"/>
      <c r="L1068"/>
    </row>
    <row r="1069" spans="10:12" x14ac:dyDescent="0.2">
      <c r="J1069"/>
      <c r="K1069"/>
      <c r="L1069"/>
    </row>
    <row r="1070" spans="10:12" x14ac:dyDescent="0.2">
      <c r="J1070"/>
      <c r="K1070"/>
      <c r="L1070"/>
    </row>
    <row r="1071" spans="10:12" x14ac:dyDescent="0.2">
      <c r="J1071"/>
      <c r="K1071"/>
      <c r="L1071"/>
    </row>
    <row r="1072" spans="10:12" x14ac:dyDescent="0.2">
      <c r="J1072"/>
      <c r="K1072"/>
      <c r="L1072"/>
    </row>
    <row r="1073" spans="10:12" x14ac:dyDescent="0.2">
      <c r="J1073"/>
      <c r="K1073"/>
      <c r="L1073"/>
    </row>
    <row r="1074" spans="10:12" x14ac:dyDescent="0.2">
      <c r="J1074"/>
      <c r="K1074"/>
      <c r="L1074"/>
    </row>
    <row r="1075" spans="10:12" x14ac:dyDescent="0.2">
      <c r="J1075"/>
      <c r="K1075"/>
      <c r="L1075"/>
    </row>
    <row r="1076" spans="10:12" x14ac:dyDescent="0.2">
      <c r="J1076"/>
      <c r="K1076"/>
      <c r="L1076"/>
    </row>
    <row r="1077" spans="10:12" x14ac:dyDescent="0.2">
      <c r="J1077"/>
      <c r="K1077"/>
      <c r="L1077"/>
    </row>
    <row r="1078" spans="10:12" x14ac:dyDescent="0.2">
      <c r="J1078"/>
      <c r="K1078"/>
      <c r="L1078"/>
    </row>
    <row r="1079" spans="10:12" x14ac:dyDescent="0.2">
      <c r="J1079"/>
      <c r="K1079"/>
      <c r="L1079"/>
    </row>
    <row r="1080" spans="10:12" x14ac:dyDescent="0.2">
      <c r="J1080"/>
      <c r="K1080"/>
      <c r="L1080"/>
    </row>
    <row r="1081" spans="10:12" x14ac:dyDescent="0.2">
      <c r="J1081"/>
      <c r="K1081"/>
      <c r="L1081"/>
    </row>
    <row r="1082" spans="10:12" x14ac:dyDescent="0.2">
      <c r="J1082"/>
      <c r="K1082"/>
      <c r="L1082"/>
    </row>
    <row r="1083" spans="10:12" x14ac:dyDescent="0.2">
      <c r="J1083"/>
      <c r="K1083"/>
      <c r="L1083"/>
    </row>
    <row r="1084" spans="10:12" x14ac:dyDescent="0.2">
      <c r="J1084"/>
      <c r="K1084"/>
      <c r="L1084"/>
    </row>
    <row r="1085" spans="10:12" x14ac:dyDescent="0.2">
      <c r="J1085"/>
      <c r="K1085"/>
      <c r="L1085"/>
    </row>
    <row r="1086" spans="10:12" x14ac:dyDescent="0.2">
      <c r="J1086"/>
      <c r="K1086"/>
      <c r="L1086"/>
    </row>
    <row r="1087" spans="10:12" x14ac:dyDescent="0.2">
      <c r="J1087"/>
      <c r="K1087"/>
      <c r="L1087"/>
    </row>
    <row r="1088" spans="10:12" x14ac:dyDescent="0.2">
      <c r="J1088"/>
      <c r="K1088"/>
      <c r="L1088"/>
    </row>
    <row r="1089" spans="10:12" x14ac:dyDescent="0.2">
      <c r="J1089"/>
      <c r="K1089"/>
      <c r="L1089"/>
    </row>
  </sheetData>
  <mergeCells count="42">
    <mergeCell ref="C5:I5"/>
    <mergeCell ref="C42:I42"/>
    <mergeCell ref="C79:I79"/>
    <mergeCell ref="C808:I808"/>
    <mergeCell ref="C809:I809"/>
    <mergeCell ref="C773:I773"/>
    <mergeCell ref="C772:I772"/>
    <mergeCell ref="C736:I736"/>
    <mergeCell ref="C737:I737"/>
    <mergeCell ref="C700:I700"/>
    <mergeCell ref="C701:I701"/>
    <mergeCell ref="C664:I664"/>
    <mergeCell ref="C665:I665"/>
    <mergeCell ref="C596:E596"/>
    <mergeCell ref="C628:I628"/>
    <mergeCell ref="C629:I629"/>
    <mergeCell ref="C595:E595"/>
    <mergeCell ref="C557:F557"/>
    <mergeCell ref="C558:F558"/>
    <mergeCell ref="C527:E527"/>
    <mergeCell ref="C528:E528"/>
    <mergeCell ref="C488:F488"/>
    <mergeCell ref="C489:F489"/>
    <mergeCell ref="C456:E456"/>
    <mergeCell ref="C457:E457"/>
    <mergeCell ref="C418:F418"/>
    <mergeCell ref="C386:E386"/>
    <mergeCell ref="C387:E387"/>
    <mergeCell ref="C348:F348"/>
    <mergeCell ref="C349:F349"/>
    <mergeCell ref="C417:F417"/>
    <mergeCell ref="C317:E317"/>
    <mergeCell ref="C318:E318"/>
    <mergeCell ref="C249:E249"/>
    <mergeCell ref="C248:E248"/>
    <mergeCell ref="C117:I117"/>
    <mergeCell ref="C147:I147"/>
    <mergeCell ref="C177:I177"/>
    <mergeCell ref="C211:F211"/>
    <mergeCell ref="C210:F210"/>
    <mergeCell ref="C279:F279"/>
    <mergeCell ref="C280:F2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8"/>
  <sheetViews>
    <sheetView zoomScale="70" zoomScaleNormal="70" workbookViewId="0">
      <selection activeCell="C7" sqref="C7"/>
    </sheetView>
  </sheetViews>
  <sheetFormatPr defaultColWidth="9.33203125" defaultRowHeight="12" x14ac:dyDescent="0.2"/>
  <cols>
    <col min="1" max="1" width="9.33203125" style="1"/>
    <col min="2" max="2" width="16.83203125" style="1" customWidth="1"/>
    <col min="3" max="4" width="9.33203125" style="1"/>
    <col min="5" max="5" width="15.6640625" style="1" customWidth="1"/>
    <col min="6" max="6" width="12.1640625" style="1" customWidth="1"/>
    <col min="7" max="7" width="9.33203125" style="1"/>
    <col min="8" max="8" width="12" style="1" customWidth="1"/>
    <col min="9" max="9" width="10.33203125" style="1" bestFit="1" customWidth="1"/>
    <col min="10" max="10" width="12.1640625" style="1" customWidth="1"/>
    <col min="11" max="11" width="13.33203125" style="1" customWidth="1"/>
    <col min="12" max="12" width="9.33203125" style="1"/>
    <col min="13" max="13" width="10.33203125" style="1" bestFit="1" customWidth="1"/>
    <col min="14" max="14" width="12" style="1" customWidth="1"/>
    <col min="15" max="16" width="9.33203125" style="1"/>
    <col min="17" max="17" width="10.33203125" style="1" bestFit="1" customWidth="1"/>
    <col min="18" max="18" width="10.83203125" style="1" customWidth="1"/>
    <col min="19" max="20" width="9.33203125" style="1"/>
    <col min="21" max="21" width="10.33203125" style="1" bestFit="1" customWidth="1"/>
    <col min="22" max="16384" width="9.33203125" style="1"/>
  </cols>
  <sheetData>
    <row r="1" spans="1:22" ht="15.75" x14ac:dyDescent="0.25">
      <c r="A1" s="2" t="s">
        <v>70</v>
      </c>
    </row>
    <row r="2" spans="1:22" ht="15.75" x14ac:dyDescent="0.25">
      <c r="A2" s="2"/>
    </row>
    <row r="3" spans="1:22" ht="12.75" x14ac:dyDescent="0.2">
      <c r="A3" s="46">
        <v>2010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94"/>
      <c r="S3" s="94"/>
      <c r="T3" s="92"/>
      <c r="U3" s="92"/>
      <c r="V3" s="92"/>
    </row>
    <row r="4" spans="1:22" ht="13.15" customHeight="1" x14ac:dyDescent="0.2">
      <c r="A4" s="336" t="s">
        <v>0</v>
      </c>
      <c r="B4" s="337" t="s">
        <v>0</v>
      </c>
      <c r="C4" s="549" t="s">
        <v>71</v>
      </c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1"/>
    </row>
    <row r="5" spans="1:22" ht="23.45" customHeight="1" x14ac:dyDescent="0.2">
      <c r="A5" s="338"/>
      <c r="B5" s="339"/>
      <c r="C5" s="552" t="s">
        <v>72</v>
      </c>
      <c r="D5" s="553"/>
      <c r="E5" s="554"/>
      <c r="F5" s="555" t="s">
        <v>73</v>
      </c>
      <c r="G5" s="556"/>
      <c r="H5" s="557"/>
      <c r="I5" s="555" t="s">
        <v>74</v>
      </c>
      <c r="J5" s="556"/>
      <c r="K5" s="557"/>
      <c r="L5" s="555" t="s">
        <v>75</v>
      </c>
      <c r="M5" s="556"/>
      <c r="N5" s="557"/>
      <c r="O5" s="558" t="s">
        <v>3</v>
      </c>
      <c r="P5" s="559"/>
      <c r="Q5" s="560"/>
    </row>
    <row r="6" spans="1:22" ht="13.15" customHeight="1" x14ac:dyDescent="0.2">
      <c r="A6" s="338"/>
      <c r="B6" s="339"/>
      <c r="C6" s="340" t="s">
        <v>4</v>
      </c>
      <c r="D6" s="340" t="s">
        <v>29</v>
      </c>
      <c r="E6" s="340" t="s">
        <v>30</v>
      </c>
      <c r="F6" s="340" t="s">
        <v>4</v>
      </c>
      <c r="G6" s="340" t="s">
        <v>29</v>
      </c>
      <c r="H6" s="340" t="s">
        <v>30</v>
      </c>
      <c r="I6" s="340" t="s">
        <v>4</v>
      </c>
      <c r="J6" s="340" t="s">
        <v>29</v>
      </c>
      <c r="K6" s="340" t="s">
        <v>30</v>
      </c>
      <c r="L6" s="340" t="s">
        <v>4</v>
      </c>
      <c r="M6" s="340" t="s">
        <v>29</v>
      </c>
      <c r="N6" s="340" t="s">
        <v>30</v>
      </c>
      <c r="O6" s="340" t="s">
        <v>4</v>
      </c>
      <c r="P6" s="340" t="s">
        <v>29</v>
      </c>
      <c r="Q6" s="341" t="s">
        <v>30</v>
      </c>
      <c r="R6" s="92"/>
      <c r="S6" s="92"/>
      <c r="T6" s="92"/>
      <c r="U6" s="95"/>
    </row>
    <row r="7" spans="1:22" ht="13.15" customHeight="1" x14ac:dyDescent="0.25">
      <c r="A7" s="247" t="s">
        <v>32</v>
      </c>
      <c r="B7" s="271" t="s">
        <v>5</v>
      </c>
      <c r="C7" s="142">
        <v>6</v>
      </c>
      <c r="D7" s="220">
        <f t="shared" ref="D7:D36" si="0">IF($O7=0,0,C7/$O7)</f>
        <v>0.16666666666666666</v>
      </c>
      <c r="E7" s="144">
        <f>IF(C$38=0,0,C7/C$38)</f>
        <v>3.0456852791878174E-2</v>
      </c>
      <c r="F7" s="221">
        <v>17</v>
      </c>
      <c r="G7" s="220">
        <f t="shared" ref="G7:G36" si="1">IF($O7=0,0,F7/$O7)</f>
        <v>0.47222222222222221</v>
      </c>
      <c r="H7" s="144">
        <f>IF(F$38=0,0,F7/F$38)</f>
        <v>8.5427135678391955E-2</v>
      </c>
      <c r="I7" s="142">
        <v>4</v>
      </c>
      <c r="J7" s="220">
        <f t="shared" ref="J7:J36" si="2">IF($O7=0,0,I7/$O7)</f>
        <v>0.1111111111111111</v>
      </c>
      <c r="K7" s="144">
        <f>IF(I$38=0,0,I7/I$38)</f>
        <v>3.5087719298245612E-2</v>
      </c>
      <c r="L7" s="221">
        <v>10</v>
      </c>
      <c r="M7" s="220">
        <f t="shared" ref="M7:M36" si="3">IF($O7=0,0,L7/$O7)</f>
        <v>0.27777777777777779</v>
      </c>
      <c r="N7" s="144">
        <f>IF(L$38=0,0,L7/L$38)</f>
        <v>1.9230769230769232E-2</v>
      </c>
      <c r="O7" s="142">
        <v>36</v>
      </c>
      <c r="P7" s="220">
        <f t="shared" ref="P7:P38" si="4">IF($O7=0,0,O7/$O7)</f>
        <v>1</v>
      </c>
      <c r="Q7" s="248">
        <f>IF(O$38=0,0,O7/O$38)</f>
        <v>3.7934668071654375E-2</v>
      </c>
      <c r="R7" s="92"/>
      <c r="S7" s="92"/>
      <c r="T7" s="92"/>
      <c r="U7" s="96"/>
    </row>
    <row r="8" spans="1:22" ht="13.15" customHeight="1" x14ac:dyDescent="0.25">
      <c r="A8" s="249"/>
      <c r="B8" s="271" t="s">
        <v>6</v>
      </c>
      <c r="C8" s="147">
        <v>1</v>
      </c>
      <c r="D8" s="223">
        <f t="shared" si="0"/>
        <v>2.9411764705882353E-2</v>
      </c>
      <c r="E8" s="143">
        <f t="shared" ref="E8:E38" si="5">IF(C$38=0,0,C8/C$38)</f>
        <v>5.076142131979695E-3</v>
      </c>
      <c r="F8" s="224">
        <v>1</v>
      </c>
      <c r="G8" s="223">
        <f t="shared" si="1"/>
        <v>2.9411764705882353E-2</v>
      </c>
      <c r="H8" s="143">
        <f t="shared" ref="H8:H38" si="6">IF(F$38=0,0,F8/F$38)</f>
        <v>5.0251256281407036E-3</v>
      </c>
      <c r="I8" s="147">
        <v>6</v>
      </c>
      <c r="J8" s="223">
        <f t="shared" si="2"/>
        <v>0.17647058823529413</v>
      </c>
      <c r="K8" s="143">
        <f t="shared" ref="K8:K38" si="7">IF(I$38=0,0,I8/I$38)</f>
        <v>5.2631578947368418E-2</v>
      </c>
      <c r="L8" s="224">
        <v>28</v>
      </c>
      <c r="M8" s="223">
        <f t="shared" si="3"/>
        <v>0.82352941176470584</v>
      </c>
      <c r="N8" s="143">
        <f t="shared" ref="N8:N38" si="8">IF(L$38=0,0,L8/L$38)</f>
        <v>5.3846153846153849E-2</v>
      </c>
      <c r="O8" s="147">
        <v>34</v>
      </c>
      <c r="P8" s="223">
        <f t="shared" si="4"/>
        <v>1</v>
      </c>
      <c r="Q8" s="250">
        <f t="shared" ref="Q8:Q38" si="9">IF(O$38=0,0,O8/O$38)</f>
        <v>3.5827186512118019E-2</v>
      </c>
      <c r="R8" s="92"/>
      <c r="S8" s="92"/>
      <c r="T8" s="92"/>
      <c r="U8" s="96"/>
    </row>
    <row r="9" spans="1:22" ht="13.15" customHeight="1" x14ac:dyDescent="0.25">
      <c r="A9" s="249"/>
      <c r="B9" s="271" t="s">
        <v>39</v>
      </c>
      <c r="C9" s="147">
        <v>2</v>
      </c>
      <c r="D9" s="223">
        <f t="shared" si="0"/>
        <v>0.4</v>
      </c>
      <c r="E9" s="143">
        <f t="shared" si="5"/>
        <v>1.015228426395939E-2</v>
      </c>
      <c r="F9" s="224">
        <v>0</v>
      </c>
      <c r="G9" s="223">
        <f t="shared" si="1"/>
        <v>0</v>
      </c>
      <c r="H9" s="143">
        <f t="shared" si="6"/>
        <v>0</v>
      </c>
      <c r="I9" s="147">
        <v>0</v>
      </c>
      <c r="J9" s="223">
        <f t="shared" si="2"/>
        <v>0</v>
      </c>
      <c r="K9" s="143">
        <f t="shared" si="7"/>
        <v>0</v>
      </c>
      <c r="L9" s="224">
        <v>3</v>
      </c>
      <c r="M9" s="223">
        <f t="shared" si="3"/>
        <v>0.6</v>
      </c>
      <c r="N9" s="143">
        <f t="shared" si="8"/>
        <v>5.7692307692307696E-3</v>
      </c>
      <c r="O9" s="147">
        <v>5</v>
      </c>
      <c r="P9" s="223">
        <f t="shared" si="4"/>
        <v>1</v>
      </c>
      <c r="Q9" s="250">
        <f t="shared" si="9"/>
        <v>5.268703898840885E-3</v>
      </c>
      <c r="R9" s="92"/>
      <c r="S9" s="92"/>
      <c r="T9" s="92"/>
      <c r="U9" s="96"/>
    </row>
    <row r="10" spans="1:22" ht="13.15" customHeight="1" x14ac:dyDescent="0.25">
      <c r="A10" s="249"/>
      <c r="B10" s="271" t="s">
        <v>40</v>
      </c>
      <c r="C10" s="147">
        <v>3</v>
      </c>
      <c r="D10" s="223">
        <f t="shared" si="0"/>
        <v>5.5555555555555552E-2</v>
      </c>
      <c r="E10" s="143">
        <f t="shared" si="5"/>
        <v>1.5228426395939087E-2</v>
      </c>
      <c r="F10" s="224">
        <v>1</v>
      </c>
      <c r="G10" s="223">
        <f t="shared" si="1"/>
        <v>1.8518518518518517E-2</v>
      </c>
      <c r="H10" s="143">
        <f t="shared" si="6"/>
        <v>5.0251256281407036E-3</v>
      </c>
      <c r="I10" s="147">
        <v>8</v>
      </c>
      <c r="J10" s="223">
        <f t="shared" si="2"/>
        <v>0.14814814814814814</v>
      </c>
      <c r="K10" s="143">
        <f t="shared" si="7"/>
        <v>7.0175438596491224E-2</v>
      </c>
      <c r="L10" s="224">
        <v>44</v>
      </c>
      <c r="M10" s="223">
        <f t="shared" si="3"/>
        <v>0.81481481481481477</v>
      </c>
      <c r="N10" s="143">
        <f t="shared" si="8"/>
        <v>8.461538461538462E-2</v>
      </c>
      <c r="O10" s="147">
        <v>54</v>
      </c>
      <c r="P10" s="223">
        <f t="shared" si="4"/>
        <v>1</v>
      </c>
      <c r="Q10" s="250">
        <f t="shared" si="9"/>
        <v>5.6902002107481559E-2</v>
      </c>
      <c r="R10" s="92"/>
      <c r="S10" s="92"/>
      <c r="T10" s="92"/>
      <c r="U10" s="96"/>
    </row>
    <row r="11" spans="1:22" ht="13.15" customHeight="1" x14ac:dyDescent="0.25">
      <c r="A11" s="249"/>
      <c r="B11" s="271" t="s">
        <v>16</v>
      </c>
      <c r="C11" s="147">
        <v>10</v>
      </c>
      <c r="D11" s="223">
        <f t="shared" si="0"/>
        <v>0.26315789473684209</v>
      </c>
      <c r="E11" s="143">
        <f t="shared" si="5"/>
        <v>5.0761421319796954E-2</v>
      </c>
      <c r="F11" s="224">
        <v>2</v>
      </c>
      <c r="G11" s="223">
        <f t="shared" si="1"/>
        <v>5.2631578947368418E-2</v>
      </c>
      <c r="H11" s="143">
        <f t="shared" si="6"/>
        <v>1.0050251256281407E-2</v>
      </c>
      <c r="I11" s="147">
        <v>1</v>
      </c>
      <c r="J11" s="223">
        <f t="shared" si="2"/>
        <v>2.6315789473684209E-2</v>
      </c>
      <c r="K11" s="143">
        <f t="shared" si="7"/>
        <v>8.771929824561403E-3</v>
      </c>
      <c r="L11" s="224">
        <v>26</v>
      </c>
      <c r="M11" s="223">
        <f t="shared" si="3"/>
        <v>0.68421052631578949</v>
      </c>
      <c r="N11" s="143">
        <f t="shared" si="8"/>
        <v>0.05</v>
      </c>
      <c r="O11" s="147">
        <v>38</v>
      </c>
      <c r="P11" s="223">
        <f t="shared" si="4"/>
        <v>1</v>
      </c>
      <c r="Q11" s="250">
        <f t="shared" si="9"/>
        <v>4.0042149631190724E-2</v>
      </c>
      <c r="R11" s="92"/>
      <c r="S11" s="92"/>
      <c r="T11" s="92"/>
      <c r="U11" s="96"/>
    </row>
    <row r="12" spans="1:22" ht="13.15" customHeight="1" x14ac:dyDescent="0.25">
      <c r="A12" s="249"/>
      <c r="B12" s="271" t="s">
        <v>8</v>
      </c>
      <c r="C12" s="147">
        <v>1</v>
      </c>
      <c r="D12" s="223">
        <f t="shared" si="0"/>
        <v>2.7777777777777776E-2</v>
      </c>
      <c r="E12" s="143">
        <f t="shared" si="5"/>
        <v>5.076142131979695E-3</v>
      </c>
      <c r="F12" s="224">
        <v>5</v>
      </c>
      <c r="G12" s="223">
        <f t="shared" si="1"/>
        <v>0.1388888888888889</v>
      </c>
      <c r="H12" s="143">
        <f t="shared" si="6"/>
        <v>2.5125628140703519E-2</v>
      </c>
      <c r="I12" s="147">
        <v>2</v>
      </c>
      <c r="J12" s="223">
        <f t="shared" si="2"/>
        <v>5.5555555555555552E-2</v>
      </c>
      <c r="K12" s="143">
        <f t="shared" si="7"/>
        <v>1.7543859649122806E-2</v>
      </c>
      <c r="L12" s="224">
        <v>29</v>
      </c>
      <c r="M12" s="223">
        <f t="shared" si="3"/>
        <v>0.80555555555555558</v>
      </c>
      <c r="N12" s="143">
        <f t="shared" si="8"/>
        <v>5.5769230769230772E-2</v>
      </c>
      <c r="O12" s="147">
        <v>36</v>
      </c>
      <c r="P12" s="223">
        <f t="shared" si="4"/>
        <v>1</v>
      </c>
      <c r="Q12" s="250">
        <f t="shared" si="9"/>
        <v>3.7934668071654375E-2</v>
      </c>
      <c r="R12" s="92"/>
      <c r="S12" s="92"/>
      <c r="T12" s="92"/>
      <c r="U12" s="96"/>
    </row>
    <row r="13" spans="1:22" ht="13.15" customHeight="1" x14ac:dyDescent="0.25">
      <c r="A13" s="249"/>
      <c r="B13" s="271" t="s">
        <v>10</v>
      </c>
      <c r="C13" s="147">
        <v>6</v>
      </c>
      <c r="D13" s="223">
        <f t="shared" si="0"/>
        <v>1</v>
      </c>
      <c r="E13" s="143">
        <f t="shared" si="5"/>
        <v>3.0456852791878174E-2</v>
      </c>
      <c r="F13" s="224">
        <v>1</v>
      </c>
      <c r="G13" s="223">
        <f t="shared" si="1"/>
        <v>0.16666666666666666</v>
      </c>
      <c r="H13" s="143">
        <f t="shared" si="6"/>
        <v>5.0251256281407036E-3</v>
      </c>
      <c r="I13" s="147">
        <v>0</v>
      </c>
      <c r="J13" s="223">
        <f t="shared" si="2"/>
        <v>0</v>
      </c>
      <c r="K13" s="143">
        <f t="shared" si="7"/>
        <v>0</v>
      </c>
      <c r="L13" s="224">
        <v>0</v>
      </c>
      <c r="M13" s="223">
        <f t="shared" si="3"/>
        <v>0</v>
      </c>
      <c r="N13" s="143">
        <f t="shared" si="8"/>
        <v>0</v>
      </c>
      <c r="O13" s="147">
        <v>6</v>
      </c>
      <c r="P13" s="223">
        <f t="shared" si="4"/>
        <v>1</v>
      </c>
      <c r="Q13" s="250">
        <f t="shared" si="9"/>
        <v>6.3224446786090622E-3</v>
      </c>
      <c r="R13" s="92"/>
      <c r="S13" s="92"/>
      <c r="T13" s="92"/>
      <c r="U13" s="96"/>
    </row>
    <row r="14" spans="1:22" ht="13.15" customHeight="1" x14ac:dyDescent="0.25">
      <c r="A14" s="249"/>
      <c r="B14" s="271" t="s">
        <v>12</v>
      </c>
      <c r="C14" s="147">
        <v>0</v>
      </c>
      <c r="D14" s="223">
        <f t="shared" si="0"/>
        <v>0</v>
      </c>
      <c r="E14" s="143">
        <f t="shared" si="5"/>
        <v>0</v>
      </c>
      <c r="F14" s="224">
        <v>0</v>
      </c>
      <c r="G14" s="223">
        <f t="shared" si="1"/>
        <v>0</v>
      </c>
      <c r="H14" s="143">
        <f t="shared" si="6"/>
        <v>0</v>
      </c>
      <c r="I14" s="147">
        <v>0</v>
      </c>
      <c r="J14" s="223">
        <f t="shared" si="2"/>
        <v>0</v>
      </c>
      <c r="K14" s="143">
        <f t="shared" si="7"/>
        <v>0</v>
      </c>
      <c r="L14" s="224">
        <v>18</v>
      </c>
      <c r="M14" s="223">
        <f t="shared" si="3"/>
        <v>1</v>
      </c>
      <c r="N14" s="143">
        <f t="shared" si="8"/>
        <v>3.4615384615384617E-2</v>
      </c>
      <c r="O14" s="147">
        <v>18</v>
      </c>
      <c r="P14" s="223">
        <f t="shared" si="4"/>
        <v>1</v>
      </c>
      <c r="Q14" s="250">
        <f t="shared" si="9"/>
        <v>1.8967334035827187E-2</v>
      </c>
      <c r="R14" s="92"/>
      <c r="S14" s="92"/>
      <c r="T14" s="92"/>
      <c r="U14" s="96"/>
    </row>
    <row r="15" spans="1:22" ht="13.15" customHeight="1" x14ac:dyDescent="0.25">
      <c r="A15" s="249"/>
      <c r="B15" s="271" t="s">
        <v>13</v>
      </c>
      <c r="C15" s="147">
        <v>14</v>
      </c>
      <c r="D15" s="223">
        <f t="shared" si="0"/>
        <v>0.36842105263157893</v>
      </c>
      <c r="E15" s="143">
        <f t="shared" si="5"/>
        <v>7.1065989847715741E-2</v>
      </c>
      <c r="F15" s="224">
        <v>19</v>
      </c>
      <c r="G15" s="223">
        <f t="shared" si="1"/>
        <v>0.5</v>
      </c>
      <c r="H15" s="143">
        <f t="shared" si="6"/>
        <v>9.5477386934673364E-2</v>
      </c>
      <c r="I15" s="147">
        <v>2</v>
      </c>
      <c r="J15" s="223">
        <f t="shared" si="2"/>
        <v>5.2631578947368418E-2</v>
      </c>
      <c r="K15" s="143">
        <f t="shared" si="7"/>
        <v>1.7543859649122806E-2</v>
      </c>
      <c r="L15" s="224">
        <v>3</v>
      </c>
      <c r="M15" s="223">
        <f t="shared" si="3"/>
        <v>7.8947368421052627E-2</v>
      </c>
      <c r="N15" s="143">
        <f t="shared" si="8"/>
        <v>5.7692307692307696E-3</v>
      </c>
      <c r="O15" s="147">
        <v>38</v>
      </c>
      <c r="P15" s="223">
        <f t="shared" si="4"/>
        <v>1</v>
      </c>
      <c r="Q15" s="250">
        <f t="shared" si="9"/>
        <v>4.0042149631190724E-2</v>
      </c>
      <c r="R15" s="92"/>
      <c r="S15" s="92"/>
      <c r="T15" s="92"/>
      <c r="U15" s="96"/>
    </row>
    <row r="16" spans="1:22" ht="13.15" customHeight="1" x14ac:dyDescent="0.25">
      <c r="A16" s="249"/>
      <c r="B16" s="271" t="s">
        <v>14</v>
      </c>
      <c r="C16" s="147">
        <v>7</v>
      </c>
      <c r="D16" s="223">
        <f t="shared" si="0"/>
        <v>0.3888888888888889</v>
      </c>
      <c r="E16" s="143">
        <f t="shared" si="5"/>
        <v>3.553299492385787E-2</v>
      </c>
      <c r="F16" s="224">
        <v>10</v>
      </c>
      <c r="G16" s="223">
        <f t="shared" si="1"/>
        <v>0.55555555555555558</v>
      </c>
      <c r="H16" s="143">
        <f t="shared" si="6"/>
        <v>5.0251256281407038E-2</v>
      </c>
      <c r="I16" s="147">
        <v>4</v>
      </c>
      <c r="J16" s="223">
        <f t="shared" si="2"/>
        <v>0.22222222222222221</v>
      </c>
      <c r="K16" s="143">
        <f t="shared" si="7"/>
        <v>3.5087719298245612E-2</v>
      </c>
      <c r="L16" s="224">
        <v>0</v>
      </c>
      <c r="M16" s="223">
        <f t="shared" si="3"/>
        <v>0</v>
      </c>
      <c r="N16" s="143">
        <f t="shared" si="8"/>
        <v>0</v>
      </c>
      <c r="O16" s="147">
        <v>18</v>
      </c>
      <c r="P16" s="223">
        <f t="shared" si="4"/>
        <v>1</v>
      </c>
      <c r="Q16" s="250">
        <f t="shared" si="9"/>
        <v>1.8967334035827187E-2</v>
      </c>
      <c r="R16" s="92"/>
      <c r="S16" s="92"/>
      <c r="T16" s="92"/>
      <c r="U16" s="96"/>
    </row>
    <row r="17" spans="1:21" ht="13.15" customHeight="1" x14ac:dyDescent="0.25">
      <c r="A17" s="249"/>
      <c r="B17" s="271" t="s">
        <v>41</v>
      </c>
      <c r="C17" s="147">
        <v>0</v>
      </c>
      <c r="D17" s="223">
        <f t="shared" si="0"/>
        <v>0</v>
      </c>
      <c r="E17" s="143">
        <f t="shared" si="5"/>
        <v>0</v>
      </c>
      <c r="F17" s="224">
        <v>2</v>
      </c>
      <c r="G17" s="223">
        <f t="shared" si="1"/>
        <v>0.125</v>
      </c>
      <c r="H17" s="143">
        <f t="shared" si="6"/>
        <v>1.0050251256281407E-2</v>
      </c>
      <c r="I17" s="147">
        <v>0</v>
      </c>
      <c r="J17" s="223">
        <f t="shared" si="2"/>
        <v>0</v>
      </c>
      <c r="K17" s="143">
        <f t="shared" si="7"/>
        <v>0</v>
      </c>
      <c r="L17" s="224">
        <v>14</v>
      </c>
      <c r="M17" s="223">
        <f t="shared" si="3"/>
        <v>0.875</v>
      </c>
      <c r="N17" s="143">
        <f t="shared" si="8"/>
        <v>2.6923076923076925E-2</v>
      </c>
      <c r="O17" s="147">
        <v>16</v>
      </c>
      <c r="P17" s="223">
        <f t="shared" si="4"/>
        <v>1</v>
      </c>
      <c r="Q17" s="250">
        <f t="shared" si="9"/>
        <v>1.6859852476290831E-2</v>
      </c>
      <c r="R17" s="92"/>
      <c r="S17" s="92"/>
      <c r="T17" s="92"/>
      <c r="U17" s="96"/>
    </row>
    <row r="18" spans="1:21" ht="13.15" customHeight="1" x14ac:dyDescent="0.25">
      <c r="A18" s="249"/>
      <c r="B18" s="271" t="s">
        <v>9</v>
      </c>
      <c r="C18" s="147">
        <v>59</v>
      </c>
      <c r="D18" s="223">
        <f t="shared" si="0"/>
        <v>0.59595959595959591</v>
      </c>
      <c r="E18" s="143">
        <f t="shared" si="5"/>
        <v>0.29949238578680204</v>
      </c>
      <c r="F18" s="224">
        <v>31</v>
      </c>
      <c r="G18" s="223">
        <f t="shared" si="1"/>
        <v>0.31313131313131315</v>
      </c>
      <c r="H18" s="143">
        <f t="shared" si="6"/>
        <v>0.15577889447236182</v>
      </c>
      <c r="I18" s="147">
        <v>4</v>
      </c>
      <c r="J18" s="223">
        <f t="shared" si="2"/>
        <v>4.0404040404040407E-2</v>
      </c>
      <c r="K18" s="143">
        <f t="shared" si="7"/>
        <v>3.5087719298245612E-2</v>
      </c>
      <c r="L18" s="224">
        <v>10</v>
      </c>
      <c r="M18" s="223">
        <f t="shared" si="3"/>
        <v>0.10101010101010101</v>
      </c>
      <c r="N18" s="143">
        <f t="shared" si="8"/>
        <v>1.9230769230769232E-2</v>
      </c>
      <c r="O18" s="147">
        <v>99</v>
      </c>
      <c r="P18" s="223">
        <f t="shared" si="4"/>
        <v>1</v>
      </c>
      <c r="Q18" s="250">
        <f t="shared" si="9"/>
        <v>0.10432033719704953</v>
      </c>
      <c r="R18" s="92"/>
      <c r="S18" s="92"/>
      <c r="T18" s="92"/>
      <c r="U18" s="96"/>
    </row>
    <row r="19" spans="1:21" ht="13.15" customHeight="1" x14ac:dyDescent="0.25">
      <c r="A19" s="249"/>
      <c r="B19" s="271" t="s">
        <v>15</v>
      </c>
      <c r="C19" s="147">
        <v>0</v>
      </c>
      <c r="D19" s="223">
        <f t="shared" si="0"/>
        <v>0</v>
      </c>
      <c r="E19" s="143">
        <f t="shared" si="5"/>
        <v>0</v>
      </c>
      <c r="F19" s="224">
        <v>0</v>
      </c>
      <c r="G19" s="223">
        <f t="shared" si="1"/>
        <v>0</v>
      </c>
      <c r="H19" s="143">
        <f t="shared" si="6"/>
        <v>0</v>
      </c>
      <c r="I19" s="147">
        <v>0</v>
      </c>
      <c r="J19" s="223">
        <f t="shared" si="2"/>
        <v>0</v>
      </c>
      <c r="K19" s="143">
        <f t="shared" si="7"/>
        <v>0</v>
      </c>
      <c r="L19" s="224">
        <v>31</v>
      </c>
      <c r="M19" s="223">
        <f t="shared" si="3"/>
        <v>1</v>
      </c>
      <c r="N19" s="143">
        <f t="shared" si="8"/>
        <v>5.9615384615384619E-2</v>
      </c>
      <c r="O19" s="147">
        <v>31</v>
      </c>
      <c r="P19" s="223">
        <f t="shared" si="4"/>
        <v>1</v>
      </c>
      <c r="Q19" s="250">
        <f t="shared" si="9"/>
        <v>3.2665964172813484E-2</v>
      </c>
      <c r="R19" s="92"/>
      <c r="S19" s="92"/>
      <c r="T19" s="92"/>
      <c r="U19" s="96"/>
    </row>
    <row r="20" spans="1:21" ht="13.15" customHeight="1" x14ac:dyDescent="0.25">
      <c r="A20" s="249"/>
      <c r="B20" s="271" t="s">
        <v>17</v>
      </c>
      <c r="C20" s="147">
        <v>3</v>
      </c>
      <c r="D20" s="223">
        <f t="shared" si="0"/>
        <v>6.6666666666666666E-2</v>
      </c>
      <c r="E20" s="143">
        <f t="shared" si="5"/>
        <v>1.5228426395939087E-2</v>
      </c>
      <c r="F20" s="224">
        <v>5</v>
      </c>
      <c r="G20" s="223">
        <f t="shared" si="1"/>
        <v>0.1111111111111111</v>
      </c>
      <c r="H20" s="143">
        <f t="shared" si="6"/>
        <v>2.5125628140703519E-2</v>
      </c>
      <c r="I20" s="147">
        <v>2</v>
      </c>
      <c r="J20" s="223">
        <f t="shared" si="2"/>
        <v>4.4444444444444446E-2</v>
      </c>
      <c r="K20" s="143">
        <f t="shared" si="7"/>
        <v>1.7543859649122806E-2</v>
      </c>
      <c r="L20" s="224">
        <v>38</v>
      </c>
      <c r="M20" s="223">
        <f t="shared" si="3"/>
        <v>0.84444444444444444</v>
      </c>
      <c r="N20" s="143">
        <f t="shared" si="8"/>
        <v>7.3076923076923081E-2</v>
      </c>
      <c r="O20" s="147">
        <v>45</v>
      </c>
      <c r="P20" s="223">
        <f t="shared" si="4"/>
        <v>1</v>
      </c>
      <c r="Q20" s="250">
        <f t="shared" si="9"/>
        <v>4.7418335089567963E-2</v>
      </c>
      <c r="R20" s="92"/>
      <c r="S20" s="92"/>
      <c r="T20" s="92"/>
      <c r="U20" s="96"/>
    </row>
    <row r="21" spans="1:21" ht="13.15" customHeight="1" x14ac:dyDescent="0.25">
      <c r="A21" s="249"/>
      <c r="B21" s="271" t="s">
        <v>18</v>
      </c>
      <c r="C21" s="147">
        <v>0</v>
      </c>
      <c r="D21" s="223">
        <f t="shared" si="0"/>
        <v>0</v>
      </c>
      <c r="E21" s="143">
        <f t="shared" si="5"/>
        <v>0</v>
      </c>
      <c r="F21" s="224">
        <v>2</v>
      </c>
      <c r="G21" s="223">
        <f t="shared" si="1"/>
        <v>6.8965517241379309E-2</v>
      </c>
      <c r="H21" s="143">
        <f t="shared" si="6"/>
        <v>1.0050251256281407E-2</v>
      </c>
      <c r="I21" s="147">
        <v>7</v>
      </c>
      <c r="J21" s="223">
        <f t="shared" si="2"/>
        <v>0.2413793103448276</v>
      </c>
      <c r="K21" s="143">
        <f t="shared" si="7"/>
        <v>6.1403508771929821E-2</v>
      </c>
      <c r="L21" s="224">
        <v>20</v>
      </c>
      <c r="M21" s="223">
        <f t="shared" si="3"/>
        <v>0.68965517241379315</v>
      </c>
      <c r="N21" s="143">
        <f t="shared" si="8"/>
        <v>3.8461538461538464E-2</v>
      </c>
      <c r="O21" s="147">
        <v>29</v>
      </c>
      <c r="P21" s="223">
        <f t="shared" si="4"/>
        <v>1</v>
      </c>
      <c r="Q21" s="250">
        <f t="shared" si="9"/>
        <v>3.0558482613277135E-2</v>
      </c>
      <c r="R21" s="92"/>
      <c r="S21" s="92"/>
      <c r="T21" s="92"/>
      <c r="U21" s="96"/>
    </row>
    <row r="22" spans="1:21" ht="13.15" customHeight="1" x14ac:dyDescent="0.25">
      <c r="A22" s="249"/>
      <c r="B22" s="271" t="s">
        <v>19</v>
      </c>
      <c r="C22" s="147">
        <v>3</v>
      </c>
      <c r="D22" s="223">
        <f t="shared" si="0"/>
        <v>2.564102564102564E-2</v>
      </c>
      <c r="E22" s="143">
        <f t="shared" si="5"/>
        <v>1.5228426395939087E-2</v>
      </c>
      <c r="F22" s="224">
        <v>32</v>
      </c>
      <c r="G22" s="223">
        <f t="shared" si="1"/>
        <v>0.27350427350427353</v>
      </c>
      <c r="H22" s="143">
        <f t="shared" si="6"/>
        <v>0.16080402010050251</v>
      </c>
      <c r="I22" s="147">
        <v>19</v>
      </c>
      <c r="J22" s="223">
        <f t="shared" si="2"/>
        <v>0.1623931623931624</v>
      </c>
      <c r="K22" s="143">
        <f t="shared" si="7"/>
        <v>0.16666666666666666</v>
      </c>
      <c r="L22" s="224">
        <v>68</v>
      </c>
      <c r="M22" s="223">
        <f t="shared" si="3"/>
        <v>0.58119658119658124</v>
      </c>
      <c r="N22" s="143">
        <f t="shared" si="8"/>
        <v>0.13076923076923078</v>
      </c>
      <c r="O22" s="147">
        <v>117</v>
      </c>
      <c r="P22" s="223">
        <f t="shared" si="4"/>
        <v>1</v>
      </c>
      <c r="Q22" s="250">
        <f t="shared" si="9"/>
        <v>0.12328767123287671</v>
      </c>
      <c r="R22" s="92"/>
      <c r="S22" s="92"/>
      <c r="T22" s="92"/>
      <c r="U22" s="96"/>
    </row>
    <row r="23" spans="1:21" ht="13.15" customHeight="1" x14ac:dyDescent="0.25">
      <c r="A23" s="249"/>
      <c r="B23" s="271" t="s">
        <v>42</v>
      </c>
      <c r="C23" s="147">
        <v>16</v>
      </c>
      <c r="D23" s="223">
        <f t="shared" si="0"/>
        <v>0.5714285714285714</v>
      </c>
      <c r="E23" s="143">
        <f t="shared" si="5"/>
        <v>8.1218274111675121E-2</v>
      </c>
      <c r="F23" s="224">
        <v>1</v>
      </c>
      <c r="G23" s="223">
        <f t="shared" si="1"/>
        <v>3.5714285714285712E-2</v>
      </c>
      <c r="H23" s="143">
        <f t="shared" si="6"/>
        <v>5.0251256281407036E-3</v>
      </c>
      <c r="I23" s="147">
        <v>13</v>
      </c>
      <c r="J23" s="223">
        <f t="shared" si="2"/>
        <v>0.4642857142857143</v>
      </c>
      <c r="K23" s="143">
        <f t="shared" si="7"/>
        <v>0.11403508771929824</v>
      </c>
      <c r="L23" s="224">
        <v>11</v>
      </c>
      <c r="M23" s="223">
        <f t="shared" si="3"/>
        <v>0.39285714285714285</v>
      </c>
      <c r="N23" s="143">
        <f t="shared" si="8"/>
        <v>2.1153846153846155E-2</v>
      </c>
      <c r="O23" s="147">
        <v>28</v>
      </c>
      <c r="P23" s="223">
        <f t="shared" si="4"/>
        <v>1</v>
      </c>
      <c r="Q23" s="250">
        <f t="shared" si="9"/>
        <v>2.9504741833508957E-2</v>
      </c>
      <c r="R23" s="92"/>
      <c r="S23" s="92"/>
      <c r="T23" s="92"/>
      <c r="U23" s="96"/>
    </row>
    <row r="24" spans="1:21" ht="13.15" customHeight="1" x14ac:dyDescent="0.25">
      <c r="A24" s="249"/>
      <c r="B24" s="271" t="s">
        <v>20</v>
      </c>
      <c r="C24" s="147">
        <v>1</v>
      </c>
      <c r="D24" s="223">
        <f t="shared" si="0"/>
        <v>0.25</v>
      </c>
      <c r="E24" s="143">
        <f t="shared" si="5"/>
        <v>5.076142131979695E-3</v>
      </c>
      <c r="F24" s="224">
        <v>0</v>
      </c>
      <c r="G24" s="223">
        <f t="shared" si="1"/>
        <v>0</v>
      </c>
      <c r="H24" s="143">
        <f t="shared" si="6"/>
        <v>0</v>
      </c>
      <c r="I24" s="147">
        <v>2</v>
      </c>
      <c r="J24" s="223">
        <f t="shared" si="2"/>
        <v>0.5</v>
      </c>
      <c r="K24" s="143">
        <f t="shared" si="7"/>
        <v>1.7543859649122806E-2</v>
      </c>
      <c r="L24" s="224">
        <v>2</v>
      </c>
      <c r="M24" s="223">
        <f t="shared" si="3"/>
        <v>0.5</v>
      </c>
      <c r="N24" s="143">
        <f t="shared" si="8"/>
        <v>3.8461538461538464E-3</v>
      </c>
      <c r="O24" s="147">
        <v>4</v>
      </c>
      <c r="P24" s="223">
        <f t="shared" si="4"/>
        <v>1</v>
      </c>
      <c r="Q24" s="250">
        <f t="shared" si="9"/>
        <v>4.2149631190727078E-3</v>
      </c>
      <c r="R24" s="92"/>
      <c r="S24" s="92"/>
      <c r="T24" s="92"/>
      <c r="U24" s="96"/>
    </row>
    <row r="25" spans="1:21" ht="13.15" customHeight="1" x14ac:dyDescent="0.25">
      <c r="A25" s="249"/>
      <c r="B25" s="271" t="s">
        <v>95</v>
      </c>
      <c r="C25" s="147">
        <v>5</v>
      </c>
      <c r="D25" s="223">
        <f t="shared" si="0"/>
        <v>1</v>
      </c>
      <c r="E25" s="143">
        <f t="shared" si="5"/>
        <v>2.5380710659898477E-2</v>
      </c>
      <c r="F25" s="224">
        <v>0</v>
      </c>
      <c r="G25" s="223">
        <f t="shared" si="1"/>
        <v>0</v>
      </c>
      <c r="H25" s="143">
        <f t="shared" si="6"/>
        <v>0</v>
      </c>
      <c r="I25" s="147">
        <v>0</v>
      </c>
      <c r="J25" s="223">
        <f t="shared" si="2"/>
        <v>0</v>
      </c>
      <c r="K25" s="143">
        <f t="shared" si="7"/>
        <v>0</v>
      </c>
      <c r="L25" s="224">
        <v>0</v>
      </c>
      <c r="M25" s="223">
        <f t="shared" si="3"/>
        <v>0</v>
      </c>
      <c r="N25" s="143">
        <f t="shared" si="8"/>
        <v>0</v>
      </c>
      <c r="O25" s="147">
        <v>5</v>
      </c>
      <c r="P25" s="223">
        <f t="shared" si="4"/>
        <v>1</v>
      </c>
      <c r="Q25" s="250">
        <f t="shared" si="9"/>
        <v>5.268703898840885E-3</v>
      </c>
      <c r="R25" s="92"/>
      <c r="S25" s="92"/>
      <c r="T25" s="92"/>
      <c r="U25" s="96"/>
    </row>
    <row r="26" spans="1:21" ht="13.15" customHeight="1" x14ac:dyDescent="0.25">
      <c r="A26" s="249"/>
      <c r="B26" s="271" t="s">
        <v>21</v>
      </c>
      <c r="C26" s="147">
        <v>2</v>
      </c>
      <c r="D26" s="223">
        <f t="shared" si="0"/>
        <v>0.25</v>
      </c>
      <c r="E26" s="143">
        <f t="shared" si="5"/>
        <v>1.015228426395939E-2</v>
      </c>
      <c r="F26" s="224">
        <v>6</v>
      </c>
      <c r="G26" s="223">
        <f t="shared" si="1"/>
        <v>0.75</v>
      </c>
      <c r="H26" s="143">
        <f t="shared" si="6"/>
        <v>3.015075376884422E-2</v>
      </c>
      <c r="I26" s="147">
        <v>2</v>
      </c>
      <c r="J26" s="223">
        <f t="shared" si="2"/>
        <v>0.25</v>
      </c>
      <c r="K26" s="143">
        <f t="shared" si="7"/>
        <v>1.7543859649122806E-2</v>
      </c>
      <c r="L26" s="224">
        <v>1</v>
      </c>
      <c r="M26" s="223">
        <f t="shared" si="3"/>
        <v>0.125</v>
      </c>
      <c r="N26" s="143">
        <f t="shared" si="8"/>
        <v>1.9230769230769232E-3</v>
      </c>
      <c r="O26" s="147">
        <v>8</v>
      </c>
      <c r="P26" s="223">
        <f t="shared" si="4"/>
        <v>1</v>
      </c>
      <c r="Q26" s="250">
        <f t="shared" si="9"/>
        <v>8.4299262381454156E-3</v>
      </c>
      <c r="R26" s="92"/>
      <c r="S26" s="92"/>
      <c r="T26" s="92"/>
      <c r="U26" s="96"/>
    </row>
    <row r="27" spans="1:21" ht="13.15" customHeight="1" x14ac:dyDescent="0.25">
      <c r="A27" s="249"/>
      <c r="B27" s="271" t="s">
        <v>22</v>
      </c>
      <c r="C27" s="147">
        <v>13</v>
      </c>
      <c r="D27" s="223">
        <f t="shared" si="0"/>
        <v>0.9285714285714286</v>
      </c>
      <c r="E27" s="143">
        <f t="shared" si="5"/>
        <v>6.5989847715736044E-2</v>
      </c>
      <c r="F27" s="224">
        <v>0</v>
      </c>
      <c r="G27" s="223">
        <f t="shared" si="1"/>
        <v>0</v>
      </c>
      <c r="H27" s="143">
        <f t="shared" si="6"/>
        <v>0</v>
      </c>
      <c r="I27" s="147">
        <v>1</v>
      </c>
      <c r="J27" s="223">
        <f t="shared" si="2"/>
        <v>7.1428571428571425E-2</v>
      </c>
      <c r="K27" s="143">
        <f t="shared" si="7"/>
        <v>8.771929824561403E-3</v>
      </c>
      <c r="L27" s="224">
        <v>1</v>
      </c>
      <c r="M27" s="223">
        <f t="shared" si="3"/>
        <v>7.1428571428571425E-2</v>
      </c>
      <c r="N27" s="143">
        <f t="shared" si="8"/>
        <v>1.9230769230769232E-3</v>
      </c>
      <c r="O27" s="147">
        <v>14</v>
      </c>
      <c r="P27" s="223">
        <f t="shared" si="4"/>
        <v>1</v>
      </c>
      <c r="Q27" s="250">
        <f t="shared" si="9"/>
        <v>1.4752370916754479E-2</v>
      </c>
      <c r="R27" s="92"/>
      <c r="S27" s="92"/>
      <c r="T27" s="92"/>
      <c r="U27" s="96"/>
    </row>
    <row r="28" spans="1:21" ht="13.15" customHeight="1" x14ac:dyDescent="0.25">
      <c r="A28" s="249"/>
      <c r="B28" s="271" t="s">
        <v>23</v>
      </c>
      <c r="C28" s="147">
        <v>0</v>
      </c>
      <c r="D28" s="223">
        <f t="shared" si="0"/>
        <v>0</v>
      </c>
      <c r="E28" s="143">
        <f t="shared" si="5"/>
        <v>0</v>
      </c>
      <c r="F28" s="224">
        <v>1</v>
      </c>
      <c r="G28" s="223">
        <f t="shared" si="1"/>
        <v>2.5000000000000001E-2</v>
      </c>
      <c r="H28" s="143">
        <f t="shared" si="6"/>
        <v>5.0251256281407036E-3</v>
      </c>
      <c r="I28" s="147">
        <v>0</v>
      </c>
      <c r="J28" s="223">
        <f t="shared" si="2"/>
        <v>0</v>
      </c>
      <c r="K28" s="143">
        <f t="shared" si="7"/>
        <v>0</v>
      </c>
      <c r="L28" s="224">
        <v>39</v>
      </c>
      <c r="M28" s="223">
        <f t="shared" si="3"/>
        <v>0.97499999999999998</v>
      </c>
      <c r="N28" s="143">
        <f t="shared" si="8"/>
        <v>7.4999999999999997E-2</v>
      </c>
      <c r="O28" s="147">
        <v>40</v>
      </c>
      <c r="P28" s="223">
        <f t="shared" si="4"/>
        <v>1</v>
      </c>
      <c r="Q28" s="250">
        <f t="shared" si="9"/>
        <v>4.214963119072708E-2</v>
      </c>
      <c r="R28" s="92"/>
      <c r="S28" s="92"/>
      <c r="T28" s="92"/>
      <c r="U28" s="96"/>
    </row>
    <row r="29" spans="1:21" ht="13.15" customHeight="1" x14ac:dyDescent="0.25">
      <c r="A29" s="249"/>
      <c r="B29" s="271" t="s">
        <v>43</v>
      </c>
      <c r="C29" s="147">
        <v>18</v>
      </c>
      <c r="D29" s="223">
        <f t="shared" si="0"/>
        <v>0.69230769230769229</v>
      </c>
      <c r="E29" s="143">
        <f t="shared" si="5"/>
        <v>9.1370558375634514E-2</v>
      </c>
      <c r="F29" s="224">
        <v>4</v>
      </c>
      <c r="G29" s="223">
        <f t="shared" si="1"/>
        <v>0.15384615384615385</v>
      </c>
      <c r="H29" s="143">
        <f t="shared" si="6"/>
        <v>2.0100502512562814E-2</v>
      </c>
      <c r="I29" s="147">
        <v>7</v>
      </c>
      <c r="J29" s="223">
        <f t="shared" si="2"/>
        <v>0.26923076923076922</v>
      </c>
      <c r="K29" s="143">
        <f t="shared" si="7"/>
        <v>6.1403508771929821E-2</v>
      </c>
      <c r="L29" s="224">
        <v>5</v>
      </c>
      <c r="M29" s="223">
        <f t="shared" si="3"/>
        <v>0.19230769230769232</v>
      </c>
      <c r="N29" s="143">
        <f t="shared" si="8"/>
        <v>9.6153846153846159E-3</v>
      </c>
      <c r="O29" s="147">
        <v>26</v>
      </c>
      <c r="P29" s="223">
        <f t="shared" si="4"/>
        <v>1</v>
      </c>
      <c r="Q29" s="250">
        <f t="shared" si="9"/>
        <v>2.7397260273972601E-2</v>
      </c>
      <c r="R29" s="92"/>
      <c r="S29" s="92"/>
      <c r="T29" s="92"/>
      <c r="U29" s="96"/>
    </row>
    <row r="30" spans="1:21" ht="13.15" customHeight="1" x14ac:dyDescent="0.25">
      <c r="A30" s="249"/>
      <c r="B30" s="271" t="s">
        <v>44</v>
      </c>
      <c r="C30" s="147">
        <v>7</v>
      </c>
      <c r="D30" s="223">
        <f t="shared" si="0"/>
        <v>0.31818181818181818</v>
      </c>
      <c r="E30" s="143">
        <f t="shared" si="5"/>
        <v>3.553299492385787E-2</v>
      </c>
      <c r="F30" s="224">
        <v>1</v>
      </c>
      <c r="G30" s="223">
        <f t="shared" si="1"/>
        <v>4.5454545454545456E-2</v>
      </c>
      <c r="H30" s="143">
        <f t="shared" si="6"/>
        <v>5.0251256281407036E-3</v>
      </c>
      <c r="I30" s="147">
        <v>1</v>
      </c>
      <c r="J30" s="223">
        <f t="shared" si="2"/>
        <v>4.5454545454545456E-2</v>
      </c>
      <c r="K30" s="143">
        <f t="shared" si="7"/>
        <v>8.771929824561403E-3</v>
      </c>
      <c r="L30" s="224">
        <v>14</v>
      </c>
      <c r="M30" s="223">
        <f t="shared" si="3"/>
        <v>0.63636363636363635</v>
      </c>
      <c r="N30" s="143">
        <f t="shared" si="8"/>
        <v>2.6923076923076925E-2</v>
      </c>
      <c r="O30" s="147">
        <v>22</v>
      </c>
      <c r="P30" s="223">
        <f t="shared" si="4"/>
        <v>1</v>
      </c>
      <c r="Q30" s="250">
        <f t="shared" si="9"/>
        <v>2.3182297154899896E-2</v>
      </c>
      <c r="R30" s="92"/>
      <c r="S30" s="92"/>
      <c r="T30" s="92"/>
      <c r="U30" s="96"/>
    </row>
    <row r="31" spans="1:21" ht="13.15" customHeight="1" x14ac:dyDescent="0.25">
      <c r="A31" s="249"/>
      <c r="B31" s="271" t="s">
        <v>38</v>
      </c>
      <c r="C31" s="147">
        <v>0</v>
      </c>
      <c r="D31" s="223">
        <f t="shared" si="0"/>
        <v>0</v>
      </c>
      <c r="E31" s="143">
        <f t="shared" si="5"/>
        <v>0</v>
      </c>
      <c r="F31" s="224">
        <v>2</v>
      </c>
      <c r="G31" s="223">
        <f t="shared" si="1"/>
        <v>3.5714285714285712E-2</v>
      </c>
      <c r="H31" s="143">
        <f t="shared" si="6"/>
        <v>1.0050251256281407E-2</v>
      </c>
      <c r="I31" s="147">
        <v>3</v>
      </c>
      <c r="J31" s="223">
        <f t="shared" si="2"/>
        <v>5.3571428571428568E-2</v>
      </c>
      <c r="K31" s="143">
        <f t="shared" si="7"/>
        <v>2.6315789473684209E-2</v>
      </c>
      <c r="L31" s="224">
        <v>51</v>
      </c>
      <c r="M31" s="223">
        <f t="shared" si="3"/>
        <v>0.9107142857142857</v>
      </c>
      <c r="N31" s="143">
        <f t="shared" si="8"/>
        <v>9.8076923076923075E-2</v>
      </c>
      <c r="O31" s="147">
        <v>56</v>
      </c>
      <c r="P31" s="223">
        <f t="shared" si="4"/>
        <v>1</v>
      </c>
      <c r="Q31" s="250">
        <f t="shared" si="9"/>
        <v>5.9009483667017915E-2</v>
      </c>
      <c r="R31" s="92"/>
      <c r="S31" s="92"/>
      <c r="T31" s="92"/>
      <c r="U31" s="96"/>
    </row>
    <row r="32" spans="1:21" ht="13.15" customHeight="1" x14ac:dyDescent="0.25">
      <c r="A32" s="249"/>
      <c r="B32" s="271" t="s">
        <v>25</v>
      </c>
      <c r="C32" s="147">
        <v>3</v>
      </c>
      <c r="D32" s="223">
        <f t="shared" si="0"/>
        <v>0.14285714285714285</v>
      </c>
      <c r="E32" s="143">
        <f t="shared" si="5"/>
        <v>1.5228426395939087E-2</v>
      </c>
      <c r="F32" s="224">
        <v>2</v>
      </c>
      <c r="G32" s="223">
        <f t="shared" si="1"/>
        <v>9.5238095238095233E-2</v>
      </c>
      <c r="H32" s="143">
        <f t="shared" si="6"/>
        <v>1.0050251256281407E-2</v>
      </c>
      <c r="I32" s="147">
        <v>3</v>
      </c>
      <c r="J32" s="223">
        <f t="shared" si="2"/>
        <v>0.14285714285714285</v>
      </c>
      <c r="K32" s="143">
        <f t="shared" si="7"/>
        <v>2.6315789473684209E-2</v>
      </c>
      <c r="L32" s="224">
        <v>15</v>
      </c>
      <c r="M32" s="223">
        <f t="shared" si="3"/>
        <v>0.7142857142857143</v>
      </c>
      <c r="N32" s="143">
        <f t="shared" si="8"/>
        <v>2.8846153846153848E-2</v>
      </c>
      <c r="O32" s="147">
        <v>21</v>
      </c>
      <c r="P32" s="223">
        <f t="shared" si="4"/>
        <v>1</v>
      </c>
      <c r="Q32" s="250">
        <f t="shared" si="9"/>
        <v>2.2128556375131718E-2</v>
      </c>
      <c r="R32" s="92"/>
      <c r="S32" s="92"/>
      <c r="T32" s="92"/>
      <c r="U32" s="96"/>
    </row>
    <row r="33" spans="1:22" ht="13.15" customHeight="1" x14ac:dyDescent="0.25">
      <c r="A33" s="249"/>
      <c r="B33" s="271" t="s">
        <v>11</v>
      </c>
      <c r="C33" s="147">
        <v>3</v>
      </c>
      <c r="D33" s="223">
        <f t="shared" si="0"/>
        <v>5.2631578947368418E-2</v>
      </c>
      <c r="E33" s="143">
        <f t="shared" si="5"/>
        <v>1.5228426395939087E-2</v>
      </c>
      <c r="F33" s="224">
        <v>22</v>
      </c>
      <c r="G33" s="223">
        <f t="shared" si="1"/>
        <v>0.38596491228070173</v>
      </c>
      <c r="H33" s="143">
        <f t="shared" si="6"/>
        <v>0.11055276381909548</v>
      </c>
      <c r="I33" s="147">
        <v>8</v>
      </c>
      <c r="J33" s="223">
        <f t="shared" si="2"/>
        <v>0.14035087719298245</v>
      </c>
      <c r="K33" s="143">
        <f t="shared" si="7"/>
        <v>7.0175438596491224E-2</v>
      </c>
      <c r="L33" s="224">
        <v>32</v>
      </c>
      <c r="M33" s="223">
        <f t="shared" si="3"/>
        <v>0.56140350877192979</v>
      </c>
      <c r="N33" s="143">
        <f t="shared" si="8"/>
        <v>6.1538461538461542E-2</v>
      </c>
      <c r="O33" s="147">
        <v>57</v>
      </c>
      <c r="P33" s="223">
        <f t="shared" si="4"/>
        <v>1</v>
      </c>
      <c r="Q33" s="250">
        <f t="shared" si="9"/>
        <v>6.0063224446786093E-2</v>
      </c>
      <c r="R33" s="92"/>
      <c r="S33" s="92"/>
      <c r="T33" s="92"/>
      <c r="U33" s="96"/>
    </row>
    <row r="34" spans="1:22" ht="13.15" customHeight="1" x14ac:dyDescent="0.25">
      <c r="A34" s="249"/>
      <c r="B34" s="271" t="s">
        <v>37</v>
      </c>
      <c r="C34" s="147">
        <v>3</v>
      </c>
      <c r="D34" s="223">
        <f t="shared" si="0"/>
        <v>0.2</v>
      </c>
      <c r="E34" s="143">
        <f t="shared" si="5"/>
        <v>1.5228426395939087E-2</v>
      </c>
      <c r="F34" s="224">
        <v>11</v>
      </c>
      <c r="G34" s="223">
        <f t="shared" si="1"/>
        <v>0.73333333333333328</v>
      </c>
      <c r="H34" s="143">
        <f t="shared" si="6"/>
        <v>5.5276381909547742E-2</v>
      </c>
      <c r="I34" s="147">
        <v>0</v>
      </c>
      <c r="J34" s="223">
        <f t="shared" si="2"/>
        <v>0</v>
      </c>
      <c r="K34" s="143">
        <f t="shared" si="7"/>
        <v>0</v>
      </c>
      <c r="L34" s="224">
        <v>1</v>
      </c>
      <c r="M34" s="223">
        <f t="shared" si="3"/>
        <v>6.6666666666666666E-2</v>
      </c>
      <c r="N34" s="143">
        <f t="shared" si="8"/>
        <v>1.9230769230769232E-3</v>
      </c>
      <c r="O34" s="147">
        <v>15</v>
      </c>
      <c r="P34" s="223">
        <f t="shared" si="4"/>
        <v>1</v>
      </c>
      <c r="Q34" s="250">
        <f t="shared" si="9"/>
        <v>1.5806111696522657E-2</v>
      </c>
      <c r="R34" s="92"/>
      <c r="S34" s="92"/>
      <c r="T34" s="92"/>
      <c r="U34" s="96"/>
    </row>
    <row r="35" spans="1:22" ht="13.15" customHeight="1" x14ac:dyDescent="0.25">
      <c r="A35" s="249"/>
      <c r="B35" s="271" t="s">
        <v>7</v>
      </c>
      <c r="C35" s="147">
        <v>0</v>
      </c>
      <c r="D35" s="223">
        <f t="shared" si="0"/>
        <v>0</v>
      </c>
      <c r="E35" s="143">
        <f t="shared" si="5"/>
        <v>0</v>
      </c>
      <c r="F35" s="224">
        <v>9</v>
      </c>
      <c r="G35" s="223">
        <f t="shared" si="1"/>
        <v>0.47368421052631576</v>
      </c>
      <c r="H35" s="143">
        <f t="shared" si="6"/>
        <v>4.5226130653266333E-2</v>
      </c>
      <c r="I35" s="147">
        <v>5</v>
      </c>
      <c r="J35" s="223">
        <f t="shared" si="2"/>
        <v>0.26315789473684209</v>
      </c>
      <c r="K35" s="143">
        <f t="shared" si="7"/>
        <v>4.3859649122807015E-2</v>
      </c>
      <c r="L35" s="224">
        <v>5</v>
      </c>
      <c r="M35" s="223">
        <f t="shared" si="3"/>
        <v>0.26315789473684209</v>
      </c>
      <c r="N35" s="143">
        <f t="shared" si="8"/>
        <v>9.6153846153846159E-3</v>
      </c>
      <c r="O35" s="147">
        <v>19</v>
      </c>
      <c r="P35" s="223">
        <f t="shared" si="4"/>
        <v>1</v>
      </c>
      <c r="Q35" s="250">
        <f t="shared" si="9"/>
        <v>2.0021074815595362E-2</v>
      </c>
      <c r="R35" s="92"/>
      <c r="S35" s="92"/>
      <c r="T35" s="92"/>
      <c r="U35" s="96"/>
    </row>
    <row r="36" spans="1:22" ht="13.15" customHeight="1" x14ac:dyDescent="0.25">
      <c r="A36" s="249"/>
      <c r="B36" s="271" t="s">
        <v>85</v>
      </c>
      <c r="C36" s="147">
        <v>11</v>
      </c>
      <c r="D36" s="223">
        <f t="shared" si="0"/>
        <v>0.7857142857142857</v>
      </c>
      <c r="E36" s="143">
        <f t="shared" si="5"/>
        <v>5.5837563451776651E-2</v>
      </c>
      <c r="F36" s="224">
        <v>12</v>
      </c>
      <c r="G36" s="223">
        <f t="shared" si="1"/>
        <v>0.8571428571428571</v>
      </c>
      <c r="H36" s="143">
        <f t="shared" si="6"/>
        <v>6.030150753768844E-2</v>
      </c>
      <c r="I36" s="147">
        <v>10</v>
      </c>
      <c r="J36" s="223">
        <f t="shared" si="2"/>
        <v>0.7142857142857143</v>
      </c>
      <c r="K36" s="143">
        <f t="shared" si="7"/>
        <v>8.771929824561403E-2</v>
      </c>
      <c r="L36" s="224">
        <v>1</v>
      </c>
      <c r="M36" s="223">
        <f t="shared" si="3"/>
        <v>7.1428571428571425E-2</v>
      </c>
      <c r="N36" s="143">
        <f t="shared" si="8"/>
        <v>1.9230769230769232E-3</v>
      </c>
      <c r="O36" s="147">
        <v>14</v>
      </c>
      <c r="P36" s="223">
        <f t="shared" si="4"/>
        <v>1</v>
      </c>
      <c r="Q36" s="250">
        <f t="shared" si="9"/>
        <v>1.4752370916754479E-2</v>
      </c>
      <c r="R36" s="92"/>
      <c r="S36" s="92"/>
      <c r="T36" s="92"/>
      <c r="U36" s="96"/>
    </row>
    <row r="37" spans="1:22" ht="13.15" customHeight="1" x14ac:dyDescent="0.25">
      <c r="A37" s="251"/>
      <c r="B37" s="226"/>
      <c r="C37" s="227"/>
      <c r="D37" s="223"/>
      <c r="E37" s="143"/>
      <c r="F37" s="228"/>
      <c r="G37" s="223"/>
      <c r="H37" s="143"/>
      <c r="I37" s="227"/>
      <c r="J37" s="223"/>
      <c r="K37" s="143"/>
      <c r="L37" s="228"/>
      <c r="M37" s="223"/>
      <c r="N37" s="143"/>
      <c r="O37" s="227"/>
      <c r="P37" s="223"/>
      <c r="Q37" s="250"/>
      <c r="R37" s="92"/>
      <c r="S37" s="92"/>
      <c r="T37" s="92"/>
      <c r="U37" s="96"/>
    </row>
    <row r="38" spans="1:22" ht="13.15" customHeight="1" x14ac:dyDescent="0.25">
      <c r="A38" s="252"/>
      <c r="B38" s="273" t="s">
        <v>3</v>
      </c>
      <c r="C38" s="253">
        <f>SUM(C7:C37)</f>
        <v>197</v>
      </c>
      <c r="D38" s="258">
        <f>IF($O38=0,0,C38/$O38)</f>
        <v>0.20758693361433087</v>
      </c>
      <c r="E38" s="342">
        <f t="shared" si="5"/>
        <v>1</v>
      </c>
      <c r="F38" s="255">
        <f>SUM(F7:F37)</f>
        <v>199</v>
      </c>
      <c r="G38" s="258">
        <f>IF($O38=0,0,F38/$O38)</f>
        <v>0.20969441517386722</v>
      </c>
      <c r="H38" s="342">
        <f t="shared" si="6"/>
        <v>1</v>
      </c>
      <c r="I38" s="253">
        <f>SUM(I7:I37)</f>
        <v>114</v>
      </c>
      <c r="J38" s="258">
        <f>IF($O38=0,0,I38/$O38)</f>
        <v>0.12012644889357219</v>
      </c>
      <c r="K38" s="342">
        <f t="shared" si="7"/>
        <v>1</v>
      </c>
      <c r="L38" s="255">
        <f>SUM(L7:L37)</f>
        <v>520</v>
      </c>
      <c r="M38" s="258">
        <f>IF($O38=0,0,L38/$O38)</f>
        <v>0.54794520547945202</v>
      </c>
      <c r="N38" s="342">
        <f t="shared" si="8"/>
        <v>1</v>
      </c>
      <c r="O38" s="253">
        <f>SUM(O7:O37)</f>
        <v>949</v>
      </c>
      <c r="P38" s="258">
        <f t="shared" si="4"/>
        <v>1</v>
      </c>
      <c r="Q38" s="257">
        <f t="shared" si="9"/>
        <v>1</v>
      </c>
      <c r="R38" s="92"/>
      <c r="S38" s="92"/>
      <c r="T38" s="92"/>
      <c r="U38" s="96"/>
    </row>
    <row r="39" spans="1:22" x14ac:dyDescent="0.2">
      <c r="C39" s="72"/>
      <c r="E39" s="72"/>
    </row>
    <row r="40" spans="1:22" ht="13.5" thickBot="1" x14ac:dyDescent="0.25">
      <c r="A40" s="46" t="s">
        <v>58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94"/>
      <c r="S40" s="94"/>
      <c r="T40" s="92"/>
      <c r="U40" s="92"/>
      <c r="V40" s="92"/>
    </row>
    <row r="41" spans="1:22" x14ac:dyDescent="0.2">
      <c r="A41" s="132" t="s">
        <v>0</v>
      </c>
      <c r="B41" s="132" t="s">
        <v>0</v>
      </c>
      <c r="C41" s="561" t="s">
        <v>71</v>
      </c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97"/>
      <c r="S41" s="97"/>
      <c r="T41" s="97"/>
      <c r="U41" s="97"/>
      <c r="V41" s="97"/>
    </row>
    <row r="42" spans="1:22" ht="20.45" customHeight="1" x14ac:dyDescent="0.2">
      <c r="A42" s="133"/>
      <c r="B42" s="133"/>
      <c r="C42" s="531" t="s">
        <v>72</v>
      </c>
      <c r="D42" s="562"/>
      <c r="E42" s="563"/>
      <c r="F42" s="533" t="s">
        <v>73</v>
      </c>
      <c r="G42" s="531"/>
      <c r="H42" s="532"/>
      <c r="I42" s="533" t="s">
        <v>74</v>
      </c>
      <c r="J42" s="531"/>
      <c r="K42" s="532"/>
      <c r="L42" s="564" t="s">
        <v>75</v>
      </c>
      <c r="M42" s="565"/>
      <c r="N42" s="566"/>
      <c r="O42" s="533" t="s">
        <v>3</v>
      </c>
      <c r="P42" s="562"/>
      <c r="Q42" s="562"/>
      <c r="R42" s="98"/>
      <c r="S42" s="92"/>
      <c r="T42" s="92"/>
      <c r="U42" s="92"/>
      <c r="V42" s="98"/>
    </row>
    <row r="43" spans="1:22" ht="12.75" thickBot="1" x14ac:dyDescent="0.25">
      <c r="A43" s="134"/>
      <c r="B43" s="134"/>
      <c r="C43" s="3" t="s">
        <v>4</v>
      </c>
      <c r="D43" s="4" t="s">
        <v>29</v>
      </c>
      <c r="E43" s="4" t="s">
        <v>30</v>
      </c>
      <c r="F43" s="4" t="s">
        <v>4</v>
      </c>
      <c r="G43" s="4" t="s">
        <v>29</v>
      </c>
      <c r="H43" s="4" t="s">
        <v>30</v>
      </c>
      <c r="I43" s="4" t="s">
        <v>4</v>
      </c>
      <c r="J43" s="4" t="s">
        <v>29</v>
      </c>
      <c r="K43" s="4" t="s">
        <v>30</v>
      </c>
      <c r="L43" s="4" t="s">
        <v>4</v>
      </c>
      <c r="M43" s="4" t="s">
        <v>29</v>
      </c>
      <c r="N43" s="4" t="s">
        <v>30</v>
      </c>
      <c r="O43" s="4" t="s">
        <v>4</v>
      </c>
      <c r="P43" s="4" t="s">
        <v>29</v>
      </c>
      <c r="Q43" s="5" t="s">
        <v>30</v>
      </c>
      <c r="R43" s="95"/>
      <c r="S43" s="92"/>
      <c r="T43" s="92"/>
      <c r="U43" s="92"/>
      <c r="V43" s="95"/>
    </row>
    <row r="44" spans="1:22" ht="13.5" x14ac:dyDescent="0.25">
      <c r="A44" s="119" t="s">
        <v>32</v>
      </c>
      <c r="B44" s="6" t="s">
        <v>5</v>
      </c>
      <c r="C44" s="99">
        <v>3</v>
      </c>
      <c r="D44" s="100">
        <v>9.7000000000000003E-2</v>
      </c>
      <c r="E44" s="100">
        <v>0.03</v>
      </c>
      <c r="F44" s="101">
        <v>17</v>
      </c>
      <c r="G44" s="100">
        <v>0.54800000000000004</v>
      </c>
      <c r="H44" s="100">
        <v>0.09</v>
      </c>
      <c r="I44" s="101">
        <v>5</v>
      </c>
      <c r="J44" s="100">
        <v>0.161</v>
      </c>
      <c r="K44" s="100">
        <v>5.6000000000000001E-2</v>
      </c>
      <c r="L44" s="101">
        <v>8</v>
      </c>
      <c r="M44" s="100">
        <v>0.25800000000000001</v>
      </c>
      <c r="N44" s="100">
        <v>1.7000000000000001E-2</v>
      </c>
      <c r="O44" s="101">
        <v>31</v>
      </c>
      <c r="P44" s="100">
        <v>1</v>
      </c>
      <c r="Q44" s="102">
        <v>3.9E-2</v>
      </c>
      <c r="R44" s="96"/>
      <c r="S44" s="92"/>
      <c r="T44" s="92"/>
      <c r="U44" s="92"/>
      <c r="V44" s="96"/>
    </row>
    <row r="45" spans="1:22" ht="13.5" x14ac:dyDescent="0.25">
      <c r="A45" s="120"/>
      <c r="B45" s="11" t="s">
        <v>6</v>
      </c>
      <c r="C45" s="103">
        <v>0</v>
      </c>
      <c r="D45" s="104">
        <v>0</v>
      </c>
      <c r="E45" s="104">
        <v>0</v>
      </c>
      <c r="F45" s="105">
        <v>0</v>
      </c>
      <c r="G45" s="104">
        <v>0</v>
      </c>
      <c r="H45" s="104">
        <v>0</v>
      </c>
      <c r="I45" s="105">
        <v>6</v>
      </c>
      <c r="J45" s="104">
        <v>0.46200000000000002</v>
      </c>
      <c r="K45" s="104">
        <v>6.7000000000000004E-2</v>
      </c>
      <c r="L45" s="105">
        <v>7</v>
      </c>
      <c r="M45" s="104">
        <v>0.53800000000000003</v>
      </c>
      <c r="N45" s="104">
        <v>1.4999999999999999E-2</v>
      </c>
      <c r="O45" s="105">
        <v>13</v>
      </c>
      <c r="P45" s="104">
        <v>1</v>
      </c>
      <c r="Q45" s="106">
        <v>1.7000000000000001E-2</v>
      </c>
      <c r="R45" s="96"/>
      <c r="S45" s="92"/>
      <c r="T45" s="92"/>
      <c r="U45" s="92"/>
      <c r="V45" s="96"/>
    </row>
    <row r="46" spans="1:22" ht="13.5" x14ac:dyDescent="0.25">
      <c r="A46" s="120"/>
      <c r="B46" s="11" t="s">
        <v>16</v>
      </c>
      <c r="C46" s="103">
        <v>3</v>
      </c>
      <c r="D46" s="104">
        <v>0.23100000000000001</v>
      </c>
      <c r="E46" s="104">
        <v>0.03</v>
      </c>
      <c r="F46" s="105">
        <v>2</v>
      </c>
      <c r="G46" s="104">
        <v>0.154</v>
      </c>
      <c r="H46" s="104">
        <v>1.0999999999999999E-2</v>
      </c>
      <c r="I46" s="105">
        <v>2</v>
      </c>
      <c r="J46" s="104">
        <v>0.154</v>
      </c>
      <c r="K46" s="104">
        <v>2.1999999999999999E-2</v>
      </c>
      <c r="L46" s="105">
        <v>8</v>
      </c>
      <c r="M46" s="104">
        <v>0.61499999999999999</v>
      </c>
      <c r="N46" s="104">
        <v>1.7000000000000001E-2</v>
      </c>
      <c r="O46" s="105">
        <v>13</v>
      </c>
      <c r="P46" s="104">
        <v>1</v>
      </c>
      <c r="Q46" s="106">
        <v>1.7000000000000001E-2</v>
      </c>
      <c r="R46" s="96"/>
      <c r="S46" s="92"/>
      <c r="T46" s="92"/>
      <c r="U46" s="92"/>
      <c r="V46" s="96"/>
    </row>
    <row r="47" spans="1:22" ht="13.5" x14ac:dyDescent="0.25">
      <c r="A47" s="120"/>
      <c r="B47" s="11" t="s">
        <v>8</v>
      </c>
      <c r="C47" s="103">
        <v>0</v>
      </c>
      <c r="D47" s="104">
        <v>0</v>
      </c>
      <c r="E47" s="104">
        <v>0</v>
      </c>
      <c r="F47" s="105">
        <v>0</v>
      </c>
      <c r="G47" s="104">
        <v>0</v>
      </c>
      <c r="H47" s="104">
        <v>0</v>
      </c>
      <c r="I47" s="105">
        <v>1</v>
      </c>
      <c r="J47" s="104">
        <v>1.6E-2</v>
      </c>
      <c r="K47" s="104">
        <v>1.0999999999999999E-2</v>
      </c>
      <c r="L47" s="105">
        <v>63</v>
      </c>
      <c r="M47" s="104">
        <v>0.98399999999999999</v>
      </c>
      <c r="N47" s="104">
        <v>0.13200000000000001</v>
      </c>
      <c r="O47" s="105">
        <v>64</v>
      </c>
      <c r="P47" s="104">
        <v>1</v>
      </c>
      <c r="Q47" s="106">
        <v>8.1000000000000003E-2</v>
      </c>
      <c r="R47" s="96"/>
      <c r="S47" s="92"/>
      <c r="T47" s="92"/>
      <c r="U47" s="92"/>
      <c r="V47" s="96"/>
    </row>
    <row r="48" spans="1:22" ht="13.5" x14ac:dyDescent="0.25">
      <c r="A48" s="120"/>
      <c r="B48" s="11" t="s">
        <v>10</v>
      </c>
      <c r="C48" s="103">
        <v>8</v>
      </c>
      <c r="D48" s="104">
        <v>0.8</v>
      </c>
      <c r="E48" s="104">
        <v>8.1000000000000003E-2</v>
      </c>
      <c r="F48" s="105">
        <v>3</v>
      </c>
      <c r="G48" s="104">
        <v>0.3</v>
      </c>
      <c r="H48" s="104">
        <v>1.6E-2</v>
      </c>
      <c r="I48" s="105">
        <v>0</v>
      </c>
      <c r="J48" s="104">
        <v>0</v>
      </c>
      <c r="K48" s="104">
        <v>0</v>
      </c>
      <c r="L48" s="105">
        <v>3</v>
      </c>
      <c r="M48" s="104">
        <v>0.3</v>
      </c>
      <c r="N48" s="104">
        <v>6.0000000000000001E-3</v>
      </c>
      <c r="O48" s="105">
        <v>10</v>
      </c>
      <c r="P48" s="104">
        <v>1</v>
      </c>
      <c r="Q48" s="106">
        <v>1.2999999999999999E-2</v>
      </c>
      <c r="R48" s="96"/>
      <c r="S48" s="92"/>
      <c r="T48" s="92"/>
      <c r="U48" s="92"/>
      <c r="V48" s="96"/>
    </row>
    <row r="49" spans="1:22" ht="13.5" x14ac:dyDescent="0.25">
      <c r="A49" s="120"/>
      <c r="B49" s="11" t="s">
        <v>12</v>
      </c>
      <c r="C49" s="103">
        <v>0</v>
      </c>
      <c r="D49" s="104">
        <v>0</v>
      </c>
      <c r="E49" s="104">
        <v>0</v>
      </c>
      <c r="F49" s="105">
        <v>1</v>
      </c>
      <c r="G49" s="104">
        <v>7.0999999999999994E-2</v>
      </c>
      <c r="H49" s="104">
        <v>5.0000000000000001E-3</v>
      </c>
      <c r="I49" s="105">
        <v>0</v>
      </c>
      <c r="J49" s="104">
        <v>0</v>
      </c>
      <c r="K49" s="104">
        <v>0</v>
      </c>
      <c r="L49" s="105">
        <v>13</v>
      </c>
      <c r="M49" s="104">
        <v>0.92900000000000005</v>
      </c>
      <c r="N49" s="104">
        <v>2.7E-2</v>
      </c>
      <c r="O49" s="105">
        <v>14</v>
      </c>
      <c r="P49" s="104">
        <v>1</v>
      </c>
      <c r="Q49" s="106">
        <v>1.7999999999999999E-2</v>
      </c>
      <c r="R49" s="96"/>
      <c r="S49" s="92"/>
      <c r="T49" s="92"/>
      <c r="U49" s="92"/>
      <c r="V49" s="96"/>
    </row>
    <row r="50" spans="1:22" ht="13.5" x14ac:dyDescent="0.25">
      <c r="A50" s="120"/>
      <c r="B50" s="11" t="s">
        <v>13</v>
      </c>
      <c r="C50" s="103">
        <v>3</v>
      </c>
      <c r="D50" s="104">
        <v>8.5999999999999993E-2</v>
      </c>
      <c r="E50" s="104">
        <v>0.03</v>
      </c>
      <c r="F50" s="105">
        <v>26</v>
      </c>
      <c r="G50" s="104">
        <v>0.74299999999999999</v>
      </c>
      <c r="H50" s="104">
        <v>0.13800000000000001</v>
      </c>
      <c r="I50" s="105">
        <v>4</v>
      </c>
      <c r="J50" s="104">
        <v>0.114</v>
      </c>
      <c r="K50" s="104">
        <v>4.3999999999999997E-2</v>
      </c>
      <c r="L50" s="105">
        <v>3</v>
      </c>
      <c r="M50" s="104">
        <v>8.5999999999999993E-2</v>
      </c>
      <c r="N50" s="104">
        <v>6.0000000000000001E-3</v>
      </c>
      <c r="O50" s="105">
        <v>35</v>
      </c>
      <c r="P50" s="104">
        <v>1</v>
      </c>
      <c r="Q50" s="106">
        <v>4.4999999999999998E-2</v>
      </c>
      <c r="R50" s="96"/>
      <c r="S50" s="92"/>
      <c r="T50" s="92"/>
      <c r="U50" s="92"/>
      <c r="V50" s="96"/>
    </row>
    <row r="51" spans="1:22" ht="13.5" x14ac:dyDescent="0.25">
      <c r="A51" s="120"/>
      <c r="B51" s="11" t="s">
        <v>14</v>
      </c>
      <c r="C51" s="103">
        <v>1</v>
      </c>
      <c r="D51" s="104">
        <v>4.2000000000000003E-2</v>
      </c>
      <c r="E51" s="104">
        <v>0.01</v>
      </c>
      <c r="F51" s="105">
        <v>8</v>
      </c>
      <c r="G51" s="104">
        <v>0.33300000000000002</v>
      </c>
      <c r="H51" s="104">
        <v>4.2000000000000003E-2</v>
      </c>
      <c r="I51" s="105">
        <v>8</v>
      </c>
      <c r="J51" s="104">
        <v>0.33300000000000002</v>
      </c>
      <c r="K51" s="104">
        <v>8.8999999999999996E-2</v>
      </c>
      <c r="L51" s="105">
        <v>8</v>
      </c>
      <c r="M51" s="104">
        <v>0.33300000000000002</v>
      </c>
      <c r="N51" s="104">
        <v>1.7000000000000001E-2</v>
      </c>
      <c r="O51" s="105">
        <v>24</v>
      </c>
      <c r="P51" s="104">
        <v>1</v>
      </c>
      <c r="Q51" s="106">
        <v>3.1E-2</v>
      </c>
      <c r="R51" s="96"/>
      <c r="S51" s="92"/>
      <c r="T51" s="92"/>
      <c r="U51" s="92"/>
      <c r="V51" s="96"/>
    </row>
    <row r="52" spans="1:22" ht="13.5" x14ac:dyDescent="0.25">
      <c r="A52" s="120"/>
      <c r="B52" s="11" t="s">
        <v>9</v>
      </c>
      <c r="C52" s="103">
        <v>33</v>
      </c>
      <c r="D52" s="104">
        <v>0.254</v>
      </c>
      <c r="E52" s="104">
        <v>0.33300000000000002</v>
      </c>
      <c r="F52" s="105">
        <v>46</v>
      </c>
      <c r="G52" s="104">
        <v>0.35399999999999998</v>
      </c>
      <c r="H52" s="104">
        <v>0.24299999999999999</v>
      </c>
      <c r="I52" s="105">
        <v>20</v>
      </c>
      <c r="J52" s="104">
        <v>0.154</v>
      </c>
      <c r="K52" s="104">
        <v>0.222</v>
      </c>
      <c r="L52" s="105">
        <v>44</v>
      </c>
      <c r="M52" s="104">
        <v>0.33800000000000002</v>
      </c>
      <c r="N52" s="104">
        <v>9.1999999999999998E-2</v>
      </c>
      <c r="O52" s="105">
        <v>130</v>
      </c>
      <c r="P52" s="104">
        <v>1</v>
      </c>
      <c r="Q52" s="106">
        <v>0.16500000000000001</v>
      </c>
      <c r="R52" s="96"/>
      <c r="S52" s="92"/>
      <c r="T52" s="92"/>
      <c r="U52" s="92"/>
      <c r="V52" s="96"/>
    </row>
    <row r="53" spans="1:22" ht="13.5" x14ac:dyDescent="0.25">
      <c r="A53" s="120"/>
      <c r="B53" s="11" t="s">
        <v>15</v>
      </c>
      <c r="C53" s="103">
        <v>3</v>
      </c>
      <c r="D53" s="104">
        <v>0.25</v>
      </c>
      <c r="E53" s="104">
        <v>0.03</v>
      </c>
      <c r="F53" s="105">
        <v>1</v>
      </c>
      <c r="G53" s="104">
        <v>8.3000000000000004E-2</v>
      </c>
      <c r="H53" s="104">
        <v>5.0000000000000001E-3</v>
      </c>
      <c r="I53" s="105">
        <v>0</v>
      </c>
      <c r="J53" s="104">
        <v>0</v>
      </c>
      <c r="K53" s="104">
        <v>0</v>
      </c>
      <c r="L53" s="105">
        <v>9</v>
      </c>
      <c r="M53" s="104">
        <v>0.75</v>
      </c>
      <c r="N53" s="104">
        <v>1.9E-2</v>
      </c>
      <c r="O53" s="105">
        <v>12</v>
      </c>
      <c r="P53" s="104">
        <v>1</v>
      </c>
      <c r="Q53" s="106">
        <v>1.4999999999999999E-2</v>
      </c>
      <c r="R53" s="96"/>
      <c r="S53" s="92"/>
      <c r="T53" s="92"/>
      <c r="U53" s="92"/>
      <c r="V53" s="96"/>
    </row>
    <row r="54" spans="1:22" ht="13.5" x14ac:dyDescent="0.25">
      <c r="A54" s="120"/>
      <c r="B54" s="11" t="s">
        <v>17</v>
      </c>
      <c r="C54" s="103">
        <v>3</v>
      </c>
      <c r="D54" s="104">
        <v>4.8000000000000001E-2</v>
      </c>
      <c r="E54" s="104">
        <v>0.03</v>
      </c>
      <c r="F54" s="105">
        <v>2</v>
      </c>
      <c r="G54" s="104">
        <v>3.2000000000000001E-2</v>
      </c>
      <c r="H54" s="104">
        <v>1.0999999999999999E-2</v>
      </c>
      <c r="I54" s="105">
        <v>0</v>
      </c>
      <c r="J54" s="104">
        <v>0</v>
      </c>
      <c r="K54" s="104">
        <v>0</v>
      </c>
      <c r="L54" s="105">
        <v>58</v>
      </c>
      <c r="M54" s="104">
        <v>0.93500000000000005</v>
      </c>
      <c r="N54" s="104">
        <v>0.122</v>
      </c>
      <c r="O54" s="105">
        <v>62</v>
      </c>
      <c r="P54" s="104">
        <v>1</v>
      </c>
      <c r="Q54" s="106">
        <v>7.9000000000000001E-2</v>
      </c>
      <c r="R54" s="96"/>
      <c r="S54" s="92"/>
      <c r="T54" s="92"/>
      <c r="U54" s="92"/>
      <c r="V54" s="96"/>
    </row>
    <row r="55" spans="1:22" ht="13.5" x14ac:dyDescent="0.25">
      <c r="A55" s="120"/>
      <c r="B55" s="11" t="s">
        <v>18</v>
      </c>
      <c r="C55" s="103">
        <v>1</v>
      </c>
      <c r="D55" s="104">
        <v>2.1999999999999999E-2</v>
      </c>
      <c r="E55" s="104">
        <v>0.01</v>
      </c>
      <c r="F55" s="105">
        <v>1</v>
      </c>
      <c r="G55" s="104">
        <v>2.1999999999999999E-2</v>
      </c>
      <c r="H55" s="104">
        <v>5.0000000000000001E-3</v>
      </c>
      <c r="I55" s="105">
        <v>3</v>
      </c>
      <c r="J55" s="104">
        <v>6.7000000000000004E-2</v>
      </c>
      <c r="K55" s="104">
        <v>3.3000000000000002E-2</v>
      </c>
      <c r="L55" s="105">
        <v>42</v>
      </c>
      <c r="M55" s="104">
        <v>0.93300000000000005</v>
      </c>
      <c r="N55" s="104">
        <v>8.7999999999999995E-2</v>
      </c>
      <c r="O55" s="105">
        <v>45</v>
      </c>
      <c r="P55" s="104">
        <v>1</v>
      </c>
      <c r="Q55" s="106">
        <v>5.7000000000000002E-2</v>
      </c>
      <c r="R55" s="96"/>
      <c r="S55" s="92"/>
      <c r="T55" s="92"/>
      <c r="U55" s="92"/>
      <c r="V55" s="96"/>
    </row>
    <row r="56" spans="1:22" ht="13.5" x14ac:dyDescent="0.25">
      <c r="A56" s="120"/>
      <c r="B56" s="11" t="s">
        <v>19</v>
      </c>
      <c r="C56" s="103">
        <v>1</v>
      </c>
      <c r="D56" s="104">
        <v>2.3E-2</v>
      </c>
      <c r="E56" s="104">
        <v>0.01</v>
      </c>
      <c r="F56" s="105">
        <v>11</v>
      </c>
      <c r="G56" s="104">
        <v>0.25</v>
      </c>
      <c r="H56" s="104">
        <v>5.8000000000000003E-2</v>
      </c>
      <c r="I56" s="105">
        <v>11</v>
      </c>
      <c r="J56" s="104">
        <v>0.25</v>
      </c>
      <c r="K56" s="104">
        <v>0.122</v>
      </c>
      <c r="L56" s="105">
        <v>29</v>
      </c>
      <c r="M56" s="104">
        <v>0.65900000000000003</v>
      </c>
      <c r="N56" s="104">
        <v>6.0999999999999999E-2</v>
      </c>
      <c r="O56" s="105">
        <v>44</v>
      </c>
      <c r="P56" s="104">
        <v>1</v>
      </c>
      <c r="Q56" s="106">
        <v>5.6000000000000001E-2</v>
      </c>
      <c r="R56" s="96"/>
      <c r="S56" s="92"/>
      <c r="T56" s="92"/>
      <c r="U56" s="92"/>
      <c r="V56" s="96"/>
    </row>
    <row r="57" spans="1:22" ht="13.5" x14ac:dyDescent="0.25">
      <c r="A57" s="120"/>
      <c r="B57" s="11" t="s">
        <v>20</v>
      </c>
      <c r="C57" s="103">
        <v>2</v>
      </c>
      <c r="D57" s="104">
        <v>9.5000000000000001E-2</v>
      </c>
      <c r="E57" s="104">
        <v>0.02</v>
      </c>
      <c r="F57" s="105">
        <v>2</v>
      </c>
      <c r="G57" s="104">
        <v>9.5000000000000001E-2</v>
      </c>
      <c r="H57" s="104">
        <v>1.0999999999999999E-2</v>
      </c>
      <c r="I57" s="105">
        <v>2</v>
      </c>
      <c r="J57" s="104">
        <v>9.5000000000000001E-2</v>
      </c>
      <c r="K57" s="104">
        <v>2.1999999999999999E-2</v>
      </c>
      <c r="L57" s="105">
        <v>17</v>
      </c>
      <c r="M57" s="104">
        <v>0.81</v>
      </c>
      <c r="N57" s="104">
        <v>3.5999999999999997E-2</v>
      </c>
      <c r="O57" s="105">
        <v>21</v>
      </c>
      <c r="P57" s="104">
        <v>1</v>
      </c>
      <c r="Q57" s="106">
        <v>2.7E-2</v>
      </c>
      <c r="R57" s="96"/>
      <c r="S57" s="92"/>
      <c r="T57" s="92"/>
      <c r="U57" s="92"/>
      <c r="V57" s="96"/>
    </row>
    <row r="58" spans="1:22" ht="13.5" x14ac:dyDescent="0.25">
      <c r="A58" s="120"/>
      <c r="B58" s="11" t="s">
        <v>26</v>
      </c>
      <c r="C58" s="103">
        <v>2</v>
      </c>
      <c r="D58" s="104">
        <v>0.5</v>
      </c>
      <c r="E58" s="104">
        <v>0.02</v>
      </c>
      <c r="F58" s="105">
        <v>0</v>
      </c>
      <c r="G58" s="104">
        <v>0</v>
      </c>
      <c r="H58" s="104">
        <v>0</v>
      </c>
      <c r="I58" s="105">
        <v>0</v>
      </c>
      <c r="J58" s="104">
        <v>0</v>
      </c>
      <c r="K58" s="104">
        <v>0</v>
      </c>
      <c r="L58" s="105">
        <v>2</v>
      </c>
      <c r="M58" s="104">
        <v>0.5</v>
      </c>
      <c r="N58" s="104">
        <v>4.0000000000000001E-3</v>
      </c>
      <c r="O58" s="105">
        <v>4</v>
      </c>
      <c r="P58" s="104">
        <v>1</v>
      </c>
      <c r="Q58" s="106">
        <v>5.0000000000000001E-3</v>
      </c>
      <c r="R58" s="96"/>
      <c r="S58" s="92"/>
      <c r="T58" s="92"/>
      <c r="U58" s="92"/>
      <c r="V58" s="96"/>
    </row>
    <row r="59" spans="1:22" ht="13.5" x14ac:dyDescent="0.25">
      <c r="A59" s="120"/>
      <c r="B59" s="11" t="s">
        <v>21</v>
      </c>
      <c r="C59" s="103">
        <v>4</v>
      </c>
      <c r="D59" s="104">
        <v>0.154</v>
      </c>
      <c r="E59" s="104">
        <v>0.04</v>
      </c>
      <c r="F59" s="105">
        <v>21</v>
      </c>
      <c r="G59" s="104">
        <v>0.80800000000000005</v>
      </c>
      <c r="H59" s="104">
        <v>0.111</v>
      </c>
      <c r="I59" s="105">
        <v>5</v>
      </c>
      <c r="J59" s="104">
        <v>0.192</v>
      </c>
      <c r="K59" s="104">
        <v>5.6000000000000001E-2</v>
      </c>
      <c r="L59" s="105">
        <v>3</v>
      </c>
      <c r="M59" s="104">
        <v>0.115</v>
      </c>
      <c r="N59" s="104">
        <v>6.0000000000000001E-3</v>
      </c>
      <c r="O59" s="105">
        <v>26</v>
      </c>
      <c r="P59" s="104">
        <v>1</v>
      </c>
      <c r="Q59" s="106">
        <v>3.3000000000000002E-2</v>
      </c>
      <c r="R59" s="96"/>
      <c r="S59" s="92"/>
      <c r="T59" s="92"/>
      <c r="U59" s="92"/>
      <c r="V59" s="96"/>
    </row>
    <row r="60" spans="1:22" ht="13.5" x14ac:dyDescent="0.25">
      <c r="A60" s="120"/>
      <c r="B60" s="11" t="s">
        <v>22</v>
      </c>
      <c r="C60" s="103">
        <v>7</v>
      </c>
      <c r="D60" s="104">
        <v>0.875</v>
      </c>
      <c r="E60" s="104">
        <v>7.0999999999999994E-2</v>
      </c>
      <c r="F60" s="105">
        <v>1</v>
      </c>
      <c r="G60" s="104">
        <v>0.125</v>
      </c>
      <c r="H60" s="104">
        <v>5.0000000000000001E-3</v>
      </c>
      <c r="I60" s="105">
        <v>2</v>
      </c>
      <c r="J60" s="104">
        <v>0.25</v>
      </c>
      <c r="K60" s="104">
        <v>2.1999999999999999E-2</v>
      </c>
      <c r="L60" s="105">
        <v>0</v>
      </c>
      <c r="M60" s="104">
        <v>0</v>
      </c>
      <c r="N60" s="104">
        <v>0</v>
      </c>
      <c r="O60" s="105">
        <v>8</v>
      </c>
      <c r="P60" s="104">
        <v>1</v>
      </c>
      <c r="Q60" s="106">
        <v>0.01</v>
      </c>
      <c r="R60" s="96"/>
      <c r="S60" s="92"/>
      <c r="T60" s="92"/>
      <c r="U60" s="92"/>
      <c r="V60" s="96"/>
    </row>
    <row r="61" spans="1:22" ht="13.5" x14ac:dyDescent="0.25">
      <c r="A61" s="120"/>
      <c r="B61" s="11" t="s">
        <v>23</v>
      </c>
      <c r="C61" s="103">
        <v>0</v>
      </c>
      <c r="D61" s="104">
        <v>0</v>
      </c>
      <c r="E61" s="104">
        <v>0</v>
      </c>
      <c r="F61" s="105">
        <v>0</v>
      </c>
      <c r="G61" s="104">
        <v>0</v>
      </c>
      <c r="H61" s="104">
        <v>0</v>
      </c>
      <c r="I61" s="105">
        <v>0</v>
      </c>
      <c r="J61" s="104">
        <v>0</v>
      </c>
      <c r="K61" s="104">
        <v>0</v>
      </c>
      <c r="L61" s="105">
        <v>43</v>
      </c>
      <c r="M61" s="104">
        <v>1</v>
      </c>
      <c r="N61" s="104">
        <v>0.09</v>
      </c>
      <c r="O61" s="105">
        <v>43</v>
      </c>
      <c r="P61" s="104">
        <v>1</v>
      </c>
      <c r="Q61" s="106">
        <v>5.5E-2</v>
      </c>
      <c r="R61" s="96"/>
      <c r="S61" s="92"/>
      <c r="T61" s="92"/>
      <c r="U61" s="92"/>
      <c r="V61" s="96"/>
    </row>
    <row r="62" spans="1:22" ht="13.5" x14ac:dyDescent="0.25">
      <c r="A62" s="120"/>
      <c r="B62" s="11" t="s">
        <v>24</v>
      </c>
      <c r="C62" s="103">
        <v>0</v>
      </c>
      <c r="D62" s="104">
        <v>0</v>
      </c>
      <c r="E62" s="104">
        <v>0</v>
      </c>
      <c r="F62" s="105">
        <v>5</v>
      </c>
      <c r="G62" s="104">
        <v>8.5999999999999993E-2</v>
      </c>
      <c r="H62" s="104">
        <v>2.5999999999999999E-2</v>
      </c>
      <c r="I62" s="105">
        <v>0</v>
      </c>
      <c r="J62" s="104">
        <v>0</v>
      </c>
      <c r="K62" s="104">
        <v>0</v>
      </c>
      <c r="L62" s="105">
        <v>53</v>
      </c>
      <c r="M62" s="104">
        <v>0.91400000000000003</v>
      </c>
      <c r="N62" s="104">
        <v>0.111</v>
      </c>
      <c r="O62" s="105">
        <v>58</v>
      </c>
      <c r="P62" s="104">
        <v>1</v>
      </c>
      <c r="Q62" s="106">
        <v>7.3999999999999996E-2</v>
      </c>
      <c r="R62" s="96"/>
      <c r="S62" s="92"/>
      <c r="T62" s="92"/>
      <c r="U62" s="92"/>
      <c r="V62" s="96"/>
    </row>
    <row r="63" spans="1:22" ht="13.5" x14ac:dyDescent="0.25">
      <c r="A63" s="120"/>
      <c r="B63" s="11" t="s">
        <v>25</v>
      </c>
      <c r="C63" s="103">
        <v>15</v>
      </c>
      <c r="D63" s="104">
        <v>0.625</v>
      </c>
      <c r="E63" s="104">
        <v>0.152</v>
      </c>
      <c r="F63" s="105">
        <v>0</v>
      </c>
      <c r="G63" s="104">
        <v>0</v>
      </c>
      <c r="H63" s="104">
        <v>0</v>
      </c>
      <c r="I63" s="105">
        <v>0</v>
      </c>
      <c r="J63" s="104">
        <v>0</v>
      </c>
      <c r="K63" s="104">
        <v>0</v>
      </c>
      <c r="L63" s="105">
        <v>9</v>
      </c>
      <c r="M63" s="104">
        <v>0.375</v>
      </c>
      <c r="N63" s="104">
        <v>1.9E-2</v>
      </c>
      <c r="O63" s="105">
        <v>24</v>
      </c>
      <c r="P63" s="104">
        <v>1</v>
      </c>
      <c r="Q63" s="106">
        <v>3.1E-2</v>
      </c>
      <c r="R63" s="96"/>
      <c r="S63" s="92"/>
      <c r="T63" s="92"/>
      <c r="U63" s="92"/>
      <c r="V63" s="96"/>
    </row>
    <row r="64" spans="1:22" ht="13.5" x14ac:dyDescent="0.25">
      <c r="A64" s="120"/>
      <c r="B64" s="11" t="s">
        <v>11</v>
      </c>
      <c r="C64" s="103">
        <v>3</v>
      </c>
      <c r="D64" s="104">
        <v>4.2999999999999997E-2</v>
      </c>
      <c r="E64" s="104">
        <v>0.03</v>
      </c>
      <c r="F64" s="105">
        <v>23</v>
      </c>
      <c r="G64" s="104">
        <v>0.33300000000000002</v>
      </c>
      <c r="H64" s="104">
        <v>0.122</v>
      </c>
      <c r="I64" s="105">
        <v>9</v>
      </c>
      <c r="J64" s="104">
        <v>0.13</v>
      </c>
      <c r="K64" s="104">
        <v>0.1</v>
      </c>
      <c r="L64" s="105">
        <v>44</v>
      </c>
      <c r="M64" s="104">
        <v>0.63800000000000001</v>
      </c>
      <c r="N64" s="104">
        <v>9.1999999999999998E-2</v>
      </c>
      <c r="O64" s="105">
        <v>69</v>
      </c>
      <c r="P64" s="104">
        <v>1</v>
      </c>
      <c r="Q64" s="106">
        <v>8.7999999999999995E-2</v>
      </c>
      <c r="R64" s="96"/>
      <c r="S64" s="92"/>
      <c r="T64" s="92"/>
      <c r="U64" s="92"/>
      <c r="V64" s="96"/>
    </row>
    <row r="65" spans="1:29" ht="13.5" x14ac:dyDescent="0.25">
      <c r="A65" s="120"/>
      <c r="B65" s="11" t="s">
        <v>7</v>
      </c>
      <c r="C65" s="107">
        <v>0</v>
      </c>
      <c r="D65" s="108">
        <v>0</v>
      </c>
      <c r="E65" s="108">
        <v>0</v>
      </c>
      <c r="F65" s="109">
        <v>12</v>
      </c>
      <c r="G65" s="108">
        <v>0.42899999999999999</v>
      </c>
      <c r="H65" s="108">
        <v>6.3E-2</v>
      </c>
      <c r="I65" s="109">
        <v>8</v>
      </c>
      <c r="J65" s="108">
        <v>0.28599999999999998</v>
      </c>
      <c r="K65" s="108">
        <v>8.8999999999999996E-2</v>
      </c>
      <c r="L65" s="109">
        <v>10</v>
      </c>
      <c r="M65" s="108">
        <v>0.35699999999999998</v>
      </c>
      <c r="N65" s="108">
        <v>2.1000000000000001E-2</v>
      </c>
      <c r="O65" s="109">
        <v>28</v>
      </c>
      <c r="P65" s="108">
        <v>1</v>
      </c>
      <c r="Q65" s="110">
        <v>3.5999999999999997E-2</v>
      </c>
      <c r="R65" s="96"/>
      <c r="S65" s="92"/>
      <c r="T65" s="92"/>
      <c r="U65" s="92"/>
      <c r="V65" s="96"/>
    </row>
    <row r="66" spans="1:29" ht="13.5" x14ac:dyDescent="0.25">
      <c r="A66" s="120"/>
      <c r="B66" s="11" t="s">
        <v>85</v>
      </c>
      <c r="C66" s="103">
        <v>7</v>
      </c>
      <c r="D66" s="104">
        <v>0.875</v>
      </c>
      <c r="E66" s="104">
        <v>7.0999999999999994E-2</v>
      </c>
      <c r="F66" s="105">
        <v>7</v>
      </c>
      <c r="G66" s="104">
        <v>0.875</v>
      </c>
      <c r="H66" s="104">
        <v>3.6999999999999998E-2</v>
      </c>
      <c r="I66" s="105">
        <v>4</v>
      </c>
      <c r="J66" s="104">
        <v>0.5</v>
      </c>
      <c r="K66" s="104">
        <v>4.3999999999999997E-2</v>
      </c>
      <c r="L66" s="105">
        <v>0</v>
      </c>
      <c r="M66" s="104">
        <v>0</v>
      </c>
      <c r="N66" s="104">
        <v>0</v>
      </c>
      <c r="O66" s="105">
        <v>8</v>
      </c>
      <c r="P66" s="104">
        <v>1</v>
      </c>
      <c r="Q66" s="106">
        <v>0.01</v>
      </c>
      <c r="R66" s="96"/>
      <c r="S66" s="92"/>
      <c r="T66" s="92"/>
      <c r="U66" s="92"/>
      <c r="V66" s="96"/>
    </row>
    <row r="67" spans="1:29" ht="13.5" x14ac:dyDescent="0.25">
      <c r="A67" s="120"/>
      <c r="B67" s="162"/>
      <c r="C67" s="107"/>
      <c r="D67" s="108"/>
      <c r="E67" s="108"/>
      <c r="F67" s="109"/>
      <c r="G67" s="108"/>
      <c r="H67" s="108"/>
      <c r="I67" s="109"/>
      <c r="J67" s="108"/>
      <c r="K67" s="108"/>
      <c r="L67" s="109"/>
      <c r="M67" s="108"/>
      <c r="N67" s="108"/>
      <c r="O67" s="109"/>
      <c r="P67" s="108"/>
      <c r="Q67" s="110"/>
      <c r="R67" s="96"/>
      <c r="S67" s="92"/>
      <c r="T67" s="92"/>
      <c r="U67" s="92"/>
      <c r="V67" s="96"/>
    </row>
    <row r="68" spans="1:29" ht="14.25" thickBot="1" x14ac:dyDescent="0.3">
      <c r="A68" s="121"/>
      <c r="B68" s="20" t="s">
        <v>3</v>
      </c>
      <c r="C68" s="111">
        <v>99</v>
      </c>
      <c r="D68" s="43">
        <v>0.126</v>
      </c>
      <c r="E68" s="43">
        <v>1</v>
      </c>
      <c r="F68" s="112">
        <v>189</v>
      </c>
      <c r="G68" s="43">
        <v>0.24</v>
      </c>
      <c r="H68" s="43">
        <v>1</v>
      </c>
      <c r="I68" s="112">
        <v>90</v>
      </c>
      <c r="J68" s="43">
        <v>0.115</v>
      </c>
      <c r="K68" s="43">
        <v>1</v>
      </c>
      <c r="L68" s="112">
        <v>476</v>
      </c>
      <c r="M68" s="43">
        <v>0.60599999999999998</v>
      </c>
      <c r="N68" s="43">
        <v>1</v>
      </c>
      <c r="O68" s="112">
        <v>786</v>
      </c>
      <c r="P68" s="43">
        <v>1</v>
      </c>
      <c r="Q68" s="44">
        <v>1</v>
      </c>
      <c r="R68" s="96"/>
      <c r="S68" s="92"/>
      <c r="T68" s="92"/>
      <c r="U68" s="92"/>
      <c r="V68" s="96"/>
    </row>
    <row r="69" spans="1:29" x14ac:dyDescent="0.2">
      <c r="C69" s="72"/>
      <c r="E69" s="72"/>
    </row>
    <row r="70" spans="1:29" x14ac:dyDescent="0.2">
      <c r="A70" s="1" t="s">
        <v>94</v>
      </c>
      <c r="S70" s="72"/>
      <c r="T70" s="72"/>
      <c r="V70" s="72"/>
      <c r="W70" s="72"/>
      <c r="Y70" s="72"/>
      <c r="Z70" s="72"/>
      <c r="AB70" s="72"/>
      <c r="AC70" s="72"/>
    </row>
    <row r="71" spans="1:29" ht="13.15" customHeight="1" x14ac:dyDescent="0.2">
      <c r="A71" s="381" t="s">
        <v>0</v>
      </c>
      <c r="B71" s="382" t="s">
        <v>0</v>
      </c>
      <c r="C71" s="537" t="s">
        <v>72</v>
      </c>
      <c r="D71" s="538"/>
      <c r="E71" s="538"/>
      <c r="F71" s="539"/>
    </row>
    <row r="72" spans="1:29" ht="12.75" x14ac:dyDescent="0.2">
      <c r="A72" s="383"/>
      <c r="B72" s="47"/>
      <c r="C72" s="537" t="s">
        <v>31</v>
      </c>
      <c r="D72" s="538"/>
      <c r="E72" s="538"/>
      <c r="F72" s="539"/>
    </row>
    <row r="73" spans="1:29" ht="12.75" x14ac:dyDescent="0.2">
      <c r="A73" s="384"/>
      <c r="B73" s="385"/>
      <c r="C73" s="386" t="s">
        <v>66</v>
      </c>
      <c r="D73" s="387" t="s">
        <v>1</v>
      </c>
      <c r="E73" s="387" t="s">
        <v>67</v>
      </c>
      <c r="F73" s="388" t="s">
        <v>2</v>
      </c>
    </row>
    <row r="74" spans="1:29" ht="13.15" customHeight="1" x14ac:dyDescent="0.2">
      <c r="A74" s="389" t="s">
        <v>32</v>
      </c>
      <c r="B74" s="390" t="s">
        <v>5</v>
      </c>
      <c r="C74" s="391">
        <f t="shared" ref="C74:C103" si="10">C7</f>
        <v>6</v>
      </c>
      <c r="D74" s="392">
        <f t="shared" ref="D74:D103" si="11">C74/$L$38</f>
        <v>1.1538461538461539E-2</v>
      </c>
      <c r="E74" s="391">
        <f t="shared" ref="E74:E103" si="12">$O7-C74</f>
        <v>30</v>
      </c>
      <c r="F74" s="392">
        <f t="shared" ref="F74:F103" si="13">E74/$O$38</f>
        <v>3.1612223393045313E-2</v>
      </c>
    </row>
    <row r="75" spans="1:29" ht="13.15" customHeight="1" x14ac:dyDescent="0.2">
      <c r="A75" s="302"/>
      <c r="B75" s="38" t="s">
        <v>6</v>
      </c>
      <c r="C75" s="37">
        <f t="shared" si="10"/>
        <v>1</v>
      </c>
      <c r="D75" s="75">
        <f t="shared" si="11"/>
        <v>1.9230769230769232E-3</v>
      </c>
      <c r="E75" s="37">
        <f t="shared" si="12"/>
        <v>33</v>
      </c>
      <c r="F75" s="75">
        <f t="shared" si="13"/>
        <v>3.4773445732349841E-2</v>
      </c>
    </row>
    <row r="76" spans="1:29" ht="13.15" customHeight="1" x14ac:dyDescent="0.2">
      <c r="A76" s="302"/>
      <c r="B76" s="38" t="s">
        <v>39</v>
      </c>
      <c r="C76" s="37">
        <f t="shared" si="10"/>
        <v>2</v>
      </c>
      <c r="D76" s="75">
        <f t="shared" si="11"/>
        <v>3.8461538461538464E-3</v>
      </c>
      <c r="E76" s="37">
        <f t="shared" si="12"/>
        <v>3</v>
      </c>
      <c r="F76" s="75">
        <f t="shared" si="13"/>
        <v>3.1612223393045311E-3</v>
      </c>
    </row>
    <row r="77" spans="1:29" ht="13.15" customHeight="1" x14ac:dyDescent="0.2">
      <c r="A77" s="302"/>
      <c r="B77" s="38" t="s">
        <v>40</v>
      </c>
      <c r="C77" s="37">
        <f t="shared" si="10"/>
        <v>3</v>
      </c>
      <c r="D77" s="75">
        <f t="shared" si="11"/>
        <v>5.7692307692307696E-3</v>
      </c>
      <c r="E77" s="37">
        <f t="shared" si="12"/>
        <v>51</v>
      </c>
      <c r="F77" s="75">
        <f t="shared" si="13"/>
        <v>5.3740779768177031E-2</v>
      </c>
    </row>
    <row r="78" spans="1:29" ht="13.15" customHeight="1" x14ac:dyDescent="0.2">
      <c r="A78" s="302"/>
      <c r="B78" s="38" t="s">
        <v>16</v>
      </c>
      <c r="C78" s="37">
        <f t="shared" si="10"/>
        <v>10</v>
      </c>
      <c r="D78" s="75">
        <f t="shared" si="11"/>
        <v>1.9230769230769232E-2</v>
      </c>
      <c r="E78" s="37">
        <f t="shared" si="12"/>
        <v>28</v>
      </c>
      <c r="F78" s="75">
        <f t="shared" si="13"/>
        <v>2.9504741833508957E-2</v>
      </c>
    </row>
    <row r="79" spans="1:29" ht="13.15" customHeight="1" x14ac:dyDescent="0.2">
      <c r="A79" s="302"/>
      <c r="B79" s="38" t="s">
        <v>8</v>
      </c>
      <c r="C79" s="37">
        <f t="shared" si="10"/>
        <v>1</v>
      </c>
      <c r="D79" s="75">
        <f t="shared" si="11"/>
        <v>1.9230769230769232E-3</v>
      </c>
      <c r="E79" s="37">
        <f t="shared" si="12"/>
        <v>35</v>
      </c>
      <c r="F79" s="75">
        <f t="shared" si="13"/>
        <v>3.6880927291886197E-2</v>
      </c>
      <c r="L79" s="72"/>
      <c r="M79" s="72"/>
      <c r="N79" s="72"/>
      <c r="O79" s="72"/>
    </row>
    <row r="80" spans="1:29" ht="13.15" customHeight="1" x14ac:dyDescent="0.2">
      <c r="A80" s="302"/>
      <c r="B80" s="38" t="s">
        <v>10</v>
      </c>
      <c r="C80" s="37">
        <f t="shared" si="10"/>
        <v>6</v>
      </c>
      <c r="D80" s="75">
        <f t="shared" si="11"/>
        <v>1.1538461538461539E-2</v>
      </c>
      <c r="E80" s="37">
        <f t="shared" si="12"/>
        <v>0</v>
      </c>
      <c r="F80" s="75">
        <f t="shared" si="13"/>
        <v>0</v>
      </c>
      <c r="L80" s="72"/>
      <c r="M80" s="72"/>
      <c r="N80" s="72"/>
      <c r="O80" s="72"/>
    </row>
    <row r="81" spans="1:15" ht="13.15" customHeight="1" x14ac:dyDescent="0.2">
      <c r="A81" s="302"/>
      <c r="B81" s="38" t="s">
        <v>12</v>
      </c>
      <c r="C81" s="37">
        <f t="shared" si="10"/>
        <v>0</v>
      </c>
      <c r="D81" s="75">
        <f t="shared" si="11"/>
        <v>0</v>
      </c>
      <c r="E81" s="37">
        <f t="shared" si="12"/>
        <v>18</v>
      </c>
      <c r="F81" s="75">
        <f t="shared" si="13"/>
        <v>1.8967334035827187E-2</v>
      </c>
      <c r="L81" s="72"/>
      <c r="M81" s="72"/>
      <c r="N81" s="72"/>
      <c r="O81" s="72"/>
    </row>
    <row r="82" spans="1:15" ht="13.15" customHeight="1" x14ac:dyDescent="0.2">
      <c r="A82" s="302"/>
      <c r="B82" s="38" t="s">
        <v>13</v>
      </c>
      <c r="C82" s="37">
        <f t="shared" si="10"/>
        <v>14</v>
      </c>
      <c r="D82" s="75">
        <f t="shared" si="11"/>
        <v>2.6923076923076925E-2</v>
      </c>
      <c r="E82" s="37">
        <f t="shared" si="12"/>
        <v>24</v>
      </c>
      <c r="F82" s="75">
        <f t="shared" si="13"/>
        <v>2.5289778714436249E-2</v>
      </c>
      <c r="L82" s="72"/>
      <c r="M82" s="72"/>
      <c r="N82" s="72"/>
      <c r="O82" s="72"/>
    </row>
    <row r="83" spans="1:15" ht="13.15" customHeight="1" x14ac:dyDescent="0.2">
      <c r="A83" s="302"/>
      <c r="B83" s="38" t="s">
        <v>14</v>
      </c>
      <c r="C83" s="37">
        <f t="shared" si="10"/>
        <v>7</v>
      </c>
      <c r="D83" s="75">
        <f t="shared" si="11"/>
        <v>1.3461538461538462E-2</v>
      </c>
      <c r="E83" s="37">
        <f t="shared" si="12"/>
        <v>11</v>
      </c>
      <c r="F83" s="75">
        <f t="shared" si="13"/>
        <v>1.1591148577449948E-2</v>
      </c>
      <c r="L83" s="72"/>
      <c r="M83" s="72"/>
      <c r="N83" s="72"/>
      <c r="O83" s="72"/>
    </row>
    <row r="84" spans="1:15" ht="13.15" customHeight="1" x14ac:dyDescent="0.2">
      <c r="A84" s="302"/>
      <c r="B84" s="38" t="s">
        <v>41</v>
      </c>
      <c r="C84" s="37">
        <f t="shared" si="10"/>
        <v>0</v>
      </c>
      <c r="D84" s="75">
        <f t="shared" si="11"/>
        <v>0</v>
      </c>
      <c r="E84" s="37">
        <f t="shared" si="12"/>
        <v>16</v>
      </c>
      <c r="F84" s="75">
        <f t="shared" si="13"/>
        <v>1.6859852476290831E-2</v>
      </c>
      <c r="L84" s="72"/>
      <c r="M84" s="72"/>
      <c r="N84" s="72"/>
      <c r="O84" s="72"/>
    </row>
    <row r="85" spans="1:15" ht="13.15" customHeight="1" x14ac:dyDescent="0.2">
      <c r="A85" s="302"/>
      <c r="B85" s="38" t="s">
        <v>9</v>
      </c>
      <c r="C85" s="37">
        <f t="shared" si="10"/>
        <v>59</v>
      </c>
      <c r="D85" s="75">
        <f t="shared" si="11"/>
        <v>0.11346153846153846</v>
      </c>
      <c r="E85" s="37">
        <f t="shared" si="12"/>
        <v>40</v>
      </c>
      <c r="F85" s="75">
        <f t="shared" si="13"/>
        <v>4.214963119072708E-2</v>
      </c>
      <c r="L85" s="72"/>
      <c r="M85" s="72"/>
      <c r="N85" s="72"/>
      <c r="O85" s="72"/>
    </row>
    <row r="86" spans="1:15" ht="13.15" customHeight="1" x14ac:dyDescent="0.2">
      <c r="A86" s="302"/>
      <c r="B86" s="38" t="s">
        <v>15</v>
      </c>
      <c r="C86" s="37">
        <f t="shared" si="10"/>
        <v>0</v>
      </c>
      <c r="D86" s="75">
        <f t="shared" si="11"/>
        <v>0</v>
      </c>
      <c r="E86" s="37">
        <f t="shared" si="12"/>
        <v>31</v>
      </c>
      <c r="F86" s="75">
        <f t="shared" si="13"/>
        <v>3.2665964172813484E-2</v>
      </c>
      <c r="L86" s="72"/>
      <c r="M86" s="72"/>
      <c r="N86" s="72"/>
      <c r="O86" s="72"/>
    </row>
    <row r="87" spans="1:15" ht="13.15" customHeight="1" x14ac:dyDescent="0.2">
      <c r="A87" s="302"/>
      <c r="B87" s="38" t="s">
        <v>17</v>
      </c>
      <c r="C87" s="37">
        <f t="shared" si="10"/>
        <v>3</v>
      </c>
      <c r="D87" s="75">
        <f t="shared" si="11"/>
        <v>5.7692307692307696E-3</v>
      </c>
      <c r="E87" s="37">
        <f t="shared" si="12"/>
        <v>42</v>
      </c>
      <c r="F87" s="75">
        <f t="shared" si="13"/>
        <v>4.4257112750263436E-2</v>
      </c>
      <c r="L87" s="72"/>
      <c r="M87" s="72"/>
      <c r="N87" s="72"/>
      <c r="O87" s="72"/>
    </row>
    <row r="88" spans="1:15" ht="13.15" customHeight="1" x14ac:dyDescent="0.2">
      <c r="A88" s="302"/>
      <c r="B88" s="38" t="s">
        <v>18</v>
      </c>
      <c r="C88" s="37">
        <f t="shared" si="10"/>
        <v>0</v>
      </c>
      <c r="D88" s="75">
        <f t="shared" si="11"/>
        <v>0</v>
      </c>
      <c r="E88" s="37">
        <f t="shared" si="12"/>
        <v>29</v>
      </c>
      <c r="F88" s="75">
        <f t="shared" si="13"/>
        <v>3.0558482613277135E-2</v>
      </c>
      <c r="L88" s="72"/>
      <c r="M88" s="72"/>
      <c r="N88" s="72"/>
      <c r="O88" s="72"/>
    </row>
    <row r="89" spans="1:15" ht="13.15" customHeight="1" x14ac:dyDescent="0.2">
      <c r="A89" s="302"/>
      <c r="B89" s="38" t="s">
        <v>19</v>
      </c>
      <c r="C89" s="37">
        <f t="shared" si="10"/>
        <v>3</v>
      </c>
      <c r="D89" s="75">
        <f t="shared" si="11"/>
        <v>5.7692307692307696E-3</v>
      </c>
      <c r="E89" s="37">
        <f t="shared" si="12"/>
        <v>114</v>
      </c>
      <c r="F89" s="75">
        <f t="shared" si="13"/>
        <v>0.12012644889357219</v>
      </c>
      <c r="L89" s="72"/>
      <c r="M89" s="72"/>
      <c r="N89" s="72"/>
      <c r="O89" s="72"/>
    </row>
    <row r="90" spans="1:15" ht="13.15" customHeight="1" x14ac:dyDescent="0.2">
      <c r="A90" s="302"/>
      <c r="B90" s="38" t="s">
        <v>42</v>
      </c>
      <c r="C90" s="37">
        <f t="shared" si="10"/>
        <v>16</v>
      </c>
      <c r="D90" s="75">
        <f t="shared" si="11"/>
        <v>3.0769230769230771E-2</v>
      </c>
      <c r="E90" s="37">
        <f t="shared" si="12"/>
        <v>12</v>
      </c>
      <c r="F90" s="75">
        <f t="shared" si="13"/>
        <v>1.2644889357218124E-2</v>
      </c>
      <c r="L90" s="72"/>
      <c r="M90" s="72"/>
      <c r="N90" s="72"/>
      <c r="O90" s="72"/>
    </row>
    <row r="91" spans="1:15" ht="13.15" customHeight="1" x14ac:dyDescent="0.2">
      <c r="A91" s="302"/>
      <c r="B91" s="38" t="s">
        <v>20</v>
      </c>
      <c r="C91" s="37">
        <f t="shared" si="10"/>
        <v>1</v>
      </c>
      <c r="D91" s="75">
        <f t="shared" si="11"/>
        <v>1.9230769230769232E-3</v>
      </c>
      <c r="E91" s="37">
        <f t="shared" si="12"/>
        <v>3</v>
      </c>
      <c r="F91" s="75">
        <f t="shared" si="13"/>
        <v>3.1612223393045311E-3</v>
      </c>
      <c r="L91" s="72"/>
      <c r="M91" s="72"/>
      <c r="N91" s="72"/>
      <c r="O91" s="72"/>
    </row>
    <row r="92" spans="1:15" ht="13.15" customHeight="1" x14ac:dyDescent="0.2">
      <c r="A92" s="302"/>
      <c r="B92" s="38" t="s">
        <v>26</v>
      </c>
      <c r="C92" s="37">
        <f t="shared" si="10"/>
        <v>5</v>
      </c>
      <c r="D92" s="75">
        <f t="shared" si="11"/>
        <v>9.6153846153846159E-3</v>
      </c>
      <c r="E92" s="37">
        <f t="shared" si="12"/>
        <v>0</v>
      </c>
      <c r="F92" s="75">
        <f t="shared" si="13"/>
        <v>0</v>
      </c>
      <c r="L92" s="72"/>
      <c r="M92" s="72"/>
      <c r="N92" s="72"/>
      <c r="O92" s="72"/>
    </row>
    <row r="93" spans="1:15" ht="13.15" customHeight="1" x14ac:dyDescent="0.2">
      <c r="A93" s="302"/>
      <c r="B93" s="38" t="s">
        <v>21</v>
      </c>
      <c r="C93" s="37">
        <f t="shared" si="10"/>
        <v>2</v>
      </c>
      <c r="D93" s="75">
        <f t="shared" si="11"/>
        <v>3.8461538461538464E-3</v>
      </c>
      <c r="E93" s="37">
        <f t="shared" si="12"/>
        <v>6</v>
      </c>
      <c r="F93" s="75">
        <f t="shared" si="13"/>
        <v>6.3224446786090622E-3</v>
      </c>
      <c r="L93" s="72"/>
      <c r="M93" s="72"/>
      <c r="N93" s="72"/>
      <c r="O93" s="72"/>
    </row>
    <row r="94" spans="1:15" ht="13.15" customHeight="1" x14ac:dyDescent="0.2">
      <c r="A94" s="302"/>
      <c r="B94" s="38" t="s">
        <v>22</v>
      </c>
      <c r="C94" s="37">
        <f t="shared" si="10"/>
        <v>13</v>
      </c>
      <c r="D94" s="75">
        <f t="shared" si="11"/>
        <v>2.5000000000000001E-2</v>
      </c>
      <c r="E94" s="37">
        <f t="shared" si="12"/>
        <v>1</v>
      </c>
      <c r="F94" s="75">
        <f t="shared" si="13"/>
        <v>1.053740779768177E-3</v>
      </c>
      <c r="L94" s="72"/>
      <c r="M94" s="72"/>
      <c r="N94" s="72"/>
      <c r="O94" s="72"/>
    </row>
    <row r="95" spans="1:15" ht="13.15" customHeight="1" x14ac:dyDescent="0.2">
      <c r="A95" s="302"/>
      <c r="B95" s="38" t="s">
        <v>23</v>
      </c>
      <c r="C95" s="37">
        <f t="shared" si="10"/>
        <v>0</v>
      </c>
      <c r="D95" s="75">
        <f t="shared" si="11"/>
        <v>0</v>
      </c>
      <c r="E95" s="37">
        <f t="shared" si="12"/>
        <v>40</v>
      </c>
      <c r="F95" s="75">
        <f t="shared" si="13"/>
        <v>4.214963119072708E-2</v>
      </c>
      <c r="L95" s="72"/>
      <c r="M95" s="72"/>
      <c r="N95" s="72"/>
      <c r="O95" s="72"/>
    </row>
    <row r="96" spans="1:15" ht="13.15" customHeight="1" x14ac:dyDescent="0.2">
      <c r="A96" s="302"/>
      <c r="B96" s="38" t="s">
        <v>43</v>
      </c>
      <c r="C96" s="37">
        <f t="shared" si="10"/>
        <v>18</v>
      </c>
      <c r="D96" s="75">
        <f t="shared" si="11"/>
        <v>3.4615384615384617E-2</v>
      </c>
      <c r="E96" s="37">
        <f t="shared" si="12"/>
        <v>8</v>
      </c>
      <c r="F96" s="75">
        <f t="shared" si="13"/>
        <v>8.4299262381454156E-3</v>
      </c>
      <c r="L96" s="72"/>
      <c r="M96" s="72"/>
      <c r="N96" s="72"/>
      <c r="O96" s="72"/>
    </row>
    <row r="97" spans="1:15" ht="13.15" customHeight="1" x14ac:dyDescent="0.2">
      <c r="A97" s="302"/>
      <c r="B97" s="38" t="s">
        <v>44</v>
      </c>
      <c r="C97" s="37">
        <f t="shared" si="10"/>
        <v>7</v>
      </c>
      <c r="D97" s="75">
        <f t="shared" si="11"/>
        <v>1.3461538461538462E-2</v>
      </c>
      <c r="E97" s="37">
        <f t="shared" si="12"/>
        <v>15</v>
      </c>
      <c r="F97" s="75">
        <f t="shared" si="13"/>
        <v>1.5806111696522657E-2</v>
      </c>
      <c r="L97" s="72"/>
      <c r="M97" s="72"/>
      <c r="N97" s="72"/>
      <c r="O97" s="72"/>
    </row>
    <row r="98" spans="1:15" ht="13.15" customHeight="1" x14ac:dyDescent="0.2">
      <c r="A98" s="302"/>
      <c r="B98" s="38" t="s">
        <v>38</v>
      </c>
      <c r="C98" s="37">
        <f t="shared" si="10"/>
        <v>0</v>
      </c>
      <c r="D98" s="75">
        <f t="shared" si="11"/>
        <v>0</v>
      </c>
      <c r="E98" s="37">
        <f t="shared" si="12"/>
        <v>56</v>
      </c>
      <c r="F98" s="75">
        <f t="shared" si="13"/>
        <v>5.9009483667017915E-2</v>
      </c>
      <c r="L98" s="72"/>
      <c r="M98" s="72"/>
      <c r="N98" s="72"/>
      <c r="O98" s="72"/>
    </row>
    <row r="99" spans="1:15" ht="13.15" customHeight="1" x14ac:dyDescent="0.2">
      <c r="A99" s="302"/>
      <c r="B99" s="38" t="s">
        <v>25</v>
      </c>
      <c r="C99" s="37">
        <f t="shared" si="10"/>
        <v>3</v>
      </c>
      <c r="D99" s="75">
        <f t="shared" si="11"/>
        <v>5.7692307692307696E-3</v>
      </c>
      <c r="E99" s="37">
        <f t="shared" si="12"/>
        <v>18</v>
      </c>
      <c r="F99" s="75">
        <f t="shared" si="13"/>
        <v>1.8967334035827187E-2</v>
      </c>
      <c r="L99" s="72"/>
      <c r="M99" s="72"/>
      <c r="N99" s="72"/>
      <c r="O99" s="72"/>
    </row>
    <row r="100" spans="1:15" ht="13.15" customHeight="1" x14ac:dyDescent="0.2">
      <c r="A100" s="302"/>
      <c r="B100" s="38" t="s">
        <v>11</v>
      </c>
      <c r="C100" s="37">
        <f t="shared" si="10"/>
        <v>3</v>
      </c>
      <c r="D100" s="75">
        <f t="shared" si="11"/>
        <v>5.7692307692307696E-3</v>
      </c>
      <c r="E100" s="37">
        <f t="shared" si="12"/>
        <v>54</v>
      </c>
      <c r="F100" s="75">
        <f t="shared" si="13"/>
        <v>5.6902002107481559E-2</v>
      </c>
      <c r="L100" s="72"/>
      <c r="M100" s="72"/>
      <c r="N100" s="72"/>
      <c r="O100" s="72"/>
    </row>
    <row r="101" spans="1:15" ht="13.15" customHeight="1" x14ac:dyDescent="0.2">
      <c r="A101" s="302"/>
      <c r="B101" s="38" t="s">
        <v>37</v>
      </c>
      <c r="C101" s="37">
        <f t="shared" si="10"/>
        <v>3</v>
      </c>
      <c r="D101" s="75">
        <f t="shared" si="11"/>
        <v>5.7692307692307696E-3</v>
      </c>
      <c r="E101" s="37">
        <f t="shared" si="12"/>
        <v>12</v>
      </c>
      <c r="F101" s="75">
        <f t="shared" si="13"/>
        <v>1.2644889357218124E-2</v>
      </c>
      <c r="L101" s="72"/>
      <c r="M101" s="72"/>
      <c r="N101" s="72"/>
      <c r="O101" s="72"/>
    </row>
    <row r="102" spans="1:15" ht="13.15" customHeight="1" x14ac:dyDescent="0.2">
      <c r="A102" s="302"/>
      <c r="B102" s="38" t="s">
        <v>7</v>
      </c>
      <c r="C102" s="37">
        <f t="shared" si="10"/>
        <v>0</v>
      </c>
      <c r="D102" s="75">
        <f t="shared" si="11"/>
        <v>0</v>
      </c>
      <c r="E102" s="37">
        <f t="shared" si="12"/>
        <v>19</v>
      </c>
      <c r="F102" s="75">
        <f t="shared" si="13"/>
        <v>2.0021074815595362E-2</v>
      </c>
      <c r="L102" s="72"/>
      <c r="M102" s="72"/>
      <c r="N102" s="72"/>
      <c r="O102" s="72"/>
    </row>
    <row r="103" spans="1:15" ht="13.15" customHeight="1" x14ac:dyDescent="0.2">
      <c r="A103" s="302"/>
      <c r="B103" s="38" t="s">
        <v>85</v>
      </c>
      <c r="C103" s="37">
        <f t="shared" si="10"/>
        <v>11</v>
      </c>
      <c r="D103" s="75">
        <f t="shared" si="11"/>
        <v>2.1153846153846155E-2</v>
      </c>
      <c r="E103" s="37">
        <f t="shared" si="12"/>
        <v>3</v>
      </c>
      <c r="F103" s="75">
        <f t="shared" si="13"/>
        <v>3.1612223393045311E-3</v>
      </c>
      <c r="L103" s="72"/>
      <c r="M103" s="72"/>
      <c r="N103" s="72"/>
      <c r="O103" s="72"/>
    </row>
    <row r="104" spans="1:15" ht="13.15" customHeight="1" x14ac:dyDescent="0.2">
      <c r="A104" s="303"/>
      <c r="B104" s="76"/>
      <c r="C104" s="37"/>
      <c r="D104" s="75"/>
      <c r="E104" s="37"/>
      <c r="F104" s="75"/>
      <c r="L104" s="72"/>
      <c r="M104" s="72"/>
      <c r="N104" s="72"/>
      <c r="O104" s="72"/>
    </row>
    <row r="105" spans="1:15" s="118" customFormat="1" ht="12.75" x14ac:dyDescent="0.2">
      <c r="A105" s="304"/>
      <c r="B105" s="77" t="s">
        <v>3</v>
      </c>
      <c r="C105" s="37">
        <f>C38</f>
        <v>197</v>
      </c>
      <c r="D105" s="75">
        <f>C105/$L$38</f>
        <v>0.37884615384615383</v>
      </c>
      <c r="E105" s="37">
        <f>$O38-C105</f>
        <v>752</v>
      </c>
      <c r="F105" s="75">
        <f>E105/$O$38</f>
        <v>0.79241306638566911</v>
      </c>
      <c r="L105" s="343"/>
      <c r="M105" s="343"/>
      <c r="N105" s="343"/>
      <c r="O105" s="343"/>
    </row>
    <row r="106" spans="1:15" s="118" customFormat="1" ht="12.75" x14ac:dyDescent="0.2">
      <c r="A106" s="304"/>
      <c r="B106" s="305"/>
      <c r="C106" s="305"/>
      <c r="D106" s="344"/>
      <c r="E106" s="305"/>
      <c r="F106" s="344"/>
      <c r="L106" s="343"/>
      <c r="M106" s="343"/>
      <c r="N106" s="343"/>
      <c r="O106" s="343"/>
    </row>
    <row r="107" spans="1:15" s="118" customFormat="1" ht="12.75" x14ac:dyDescent="0.2">
      <c r="A107" s="304"/>
      <c r="B107" s="305"/>
      <c r="C107" s="305"/>
      <c r="D107" s="344"/>
      <c r="E107" s="305"/>
      <c r="F107" s="344"/>
      <c r="L107" s="343"/>
      <c r="M107" s="343"/>
      <c r="N107" s="343"/>
      <c r="O107" s="343"/>
    </row>
    <row r="108" spans="1:15" x14ac:dyDescent="0.2">
      <c r="C108" s="72"/>
      <c r="E108" s="72"/>
    </row>
    <row r="109" spans="1:15" ht="12.75" thickBot="1" x14ac:dyDescent="0.25">
      <c r="A109" s="1">
        <v>2005</v>
      </c>
    </row>
    <row r="110" spans="1:15" ht="13.15" customHeight="1" thickBot="1" x14ac:dyDescent="0.3">
      <c r="A110" s="73" t="s">
        <v>0</v>
      </c>
      <c r="B110" s="73" t="s">
        <v>0</v>
      </c>
      <c r="C110" s="534" t="s">
        <v>72</v>
      </c>
      <c r="D110" s="534"/>
      <c r="E110" s="535"/>
    </row>
    <row r="111" spans="1:15" ht="13.15" customHeight="1" thickBot="1" x14ac:dyDescent="0.3">
      <c r="A111" s="74"/>
      <c r="B111" s="74"/>
      <c r="C111" s="534" t="s">
        <v>76</v>
      </c>
      <c r="D111" s="534"/>
      <c r="E111" s="534"/>
    </row>
    <row r="112" spans="1:15" ht="13.15" customHeight="1" thickBot="1" x14ac:dyDescent="0.3">
      <c r="A112" s="74"/>
      <c r="B112" s="74"/>
      <c r="C112" s="78" t="s">
        <v>1</v>
      </c>
      <c r="D112" s="79" t="s">
        <v>2</v>
      </c>
      <c r="E112" s="80" t="s">
        <v>3</v>
      </c>
    </row>
    <row r="113" spans="1:5" ht="13.15" customHeight="1" x14ac:dyDescent="0.2">
      <c r="A113" s="126" t="s">
        <v>32</v>
      </c>
      <c r="B113" s="129" t="s">
        <v>5</v>
      </c>
      <c r="C113" s="81">
        <v>4.0000000000000001E-3</v>
      </c>
      <c r="D113" s="82">
        <f>E113-C113</f>
        <v>3.5000000000000003E-2</v>
      </c>
      <c r="E113" s="83">
        <v>3.9E-2</v>
      </c>
    </row>
    <row r="114" spans="1:5" ht="13.15" customHeight="1" x14ac:dyDescent="0.2">
      <c r="A114" s="127"/>
      <c r="B114" s="59" t="s">
        <v>6</v>
      </c>
      <c r="C114" s="84">
        <v>0</v>
      </c>
      <c r="D114" s="85">
        <f t="shared" ref="D114:D137" si="14">E114-C114</f>
        <v>1.7000000000000001E-2</v>
      </c>
      <c r="E114" s="86">
        <v>1.7000000000000001E-2</v>
      </c>
    </row>
    <row r="115" spans="1:5" ht="13.15" customHeight="1" x14ac:dyDescent="0.2">
      <c r="A115" s="127"/>
      <c r="B115" s="59" t="s">
        <v>16</v>
      </c>
      <c r="C115" s="84">
        <v>4.0000000000000001E-3</v>
      </c>
      <c r="D115" s="85">
        <f t="shared" si="14"/>
        <v>1.3000000000000001E-2</v>
      </c>
      <c r="E115" s="86">
        <v>1.7000000000000001E-2</v>
      </c>
    </row>
    <row r="116" spans="1:5" ht="13.15" customHeight="1" x14ac:dyDescent="0.2">
      <c r="A116" s="127"/>
      <c r="B116" s="59" t="s">
        <v>8</v>
      </c>
      <c r="C116" s="84">
        <v>0</v>
      </c>
      <c r="D116" s="85">
        <f t="shared" si="14"/>
        <v>8.1000000000000003E-2</v>
      </c>
      <c r="E116" s="86">
        <v>8.1000000000000003E-2</v>
      </c>
    </row>
    <row r="117" spans="1:5" ht="13.15" customHeight="1" x14ac:dyDescent="0.2">
      <c r="A117" s="127"/>
      <c r="B117" s="59" t="s">
        <v>10</v>
      </c>
      <c r="C117" s="84">
        <v>0.01</v>
      </c>
      <c r="D117" s="85">
        <f t="shared" si="14"/>
        <v>2.9999999999999992E-3</v>
      </c>
      <c r="E117" s="86">
        <v>1.2999999999999999E-2</v>
      </c>
    </row>
    <row r="118" spans="1:5" ht="13.15" customHeight="1" x14ac:dyDescent="0.2">
      <c r="A118" s="127"/>
      <c r="B118" s="59" t="s">
        <v>12</v>
      </c>
      <c r="C118" s="84">
        <v>0</v>
      </c>
      <c r="D118" s="85">
        <f t="shared" si="14"/>
        <v>1.7999999999999999E-2</v>
      </c>
      <c r="E118" s="86">
        <v>1.7999999999999999E-2</v>
      </c>
    </row>
    <row r="119" spans="1:5" ht="13.15" customHeight="1" x14ac:dyDescent="0.2">
      <c r="A119" s="127"/>
      <c r="B119" s="59" t="s">
        <v>13</v>
      </c>
      <c r="C119" s="84">
        <v>4.0000000000000001E-3</v>
      </c>
      <c r="D119" s="85">
        <f t="shared" si="14"/>
        <v>4.0999999999999995E-2</v>
      </c>
      <c r="E119" s="86">
        <v>4.4999999999999998E-2</v>
      </c>
    </row>
    <row r="120" spans="1:5" ht="13.15" customHeight="1" x14ac:dyDescent="0.2">
      <c r="A120" s="127"/>
      <c r="B120" s="59" t="s">
        <v>14</v>
      </c>
      <c r="C120" s="84">
        <v>1E-3</v>
      </c>
      <c r="D120" s="85">
        <f t="shared" si="14"/>
        <v>0.03</v>
      </c>
      <c r="E120" s="86">
        <v>3.1E-2</v>
      </c>
    </row>
    <row r="121" spans="1:5" ht="13.15" customHeight="1" x14ac:dyDescent="0.2">
      <c r="A121" s="127"/>
      <c r="B121" s="59" t="s">
        <v>9</v>
      </c>
      <c r="C121" s="84">
        <v>4.2000000000000003E-2</v>
      </c>
      <c r="D121" s="85">
        <f t="shared" si="14"/>
        <v>0.123</v>
      </c>
      <c r="E121" s="86">
        <v>0.16500000000000001</v>
      </c>
    </row>
    <row r="122" spans="1:5" ht="13.15" customHeight="1" x14ac:dyDescent="0.2">
      <c r="A122" s="127"/>
      <c r="B122" s="59" t="s">
        <v>15</v>
      </c>
      <c r="C122" s="84">
        <v>4.0000000000000001E-3</v>
      </c>
      <c r="D122" s="85">
        <f t="shared" ref="D122:D134" si="15">E122-C122</f>
        <v>1.0999999999999999E-2</v>
      </c>
      <c r="E122" s="86">
        <v>1.4999999999999999E-2</v>
      </c>
    </row>
    <row r="123" spans="1:5" ht="13.15" customHeight="1" x14ac:dyDescent="0.2">
      <c r="A123" s="127"/>
      <c r="B123" s="59" t="s">
        <v>17</v>
      </c>
      <c r="C123" s="84">
        <v>4.0000000000000001E-3</v>
      </c>
      <c r="D123" s="85">
        <f t="shared" si="15"/>
        <v>7.4999999999999997E-2</v>
      </c>
      <c r="E123" s="86">
        <v>7.9000000000000001E-2</v>
      </c>
    </row>
    <row r="124" spans="1:5" ht="13.15" customHeight="1" x14ac:dyDescent="0.2">
      <c r="A124" s="127"/>
      <c r="B124" s="59" t="s">
        <v>18</v>
      </c>
      <c r="C124" s="84">
        <v>1E-3</v>
      </c>
      <c r="D124" s="85">
        <f t="shared" si="15"/>
        <v>5.6000000000000001E-2</v>
      </c>
      <c r="E124" s="86">
        <v>5.7000000000000002E-2</v>
      </c>
    </row>
    <row r="125" spans="1:5" ht="13.15" customHeight="1" x14ac:dyDescent="0.2">
      <c r="A125" s="127"/>
      <c r="B125" s="59" t="s">
        <v>19</v>
      </c>
      <c r="C125" s="84">
        <v>1E-3</v>
      </c>
      <c r="D125" s="85">
        <f t="shared" si="15"/>
        <v>5.5E-2</v>
      </c>
      <c r="E125" s="86">
        <v>5.6000000000000001E-2</v>
      </c>
    </row>
    <row r="126" spans="1:5" ht="13.15" customHeight="1" x14ac:dyDescent="0.2">
      <c r="A126" s="127"/>
      <c r="B126" s="59" t="s">
        <v>20</v>
      </c>
      <c r="C126" s="84">
        <v>3.0000000000000001E-3</v>
      </c>
      <c r="D126" s="85">
        <f t="shared" si="15"/>
        <v>2.4E-2</v>
      </c>
      <c r="E126" s="86">
        <v>2.7E-2</v>
      </c>
    </row>
    <row r="127" spans="1:5" ht="13.15" customHeight="1" x14ac:dyDescent="0.2">
      <c r="A127" s="127"/>
      <c r="B127" s="59" t="s">
        <v>26</v>
      </c>
      <c r="C127" s="84">
        <v>3.0000000000000001E-3</v>
      </c>
      <c r="D127" s="85">
        <f t="shared" si="15"/>
        <v>2E-3</v>
      </c>
      <c r="E127" s="86">
        <v>5.0000000000000001E-3</v>
      </c>
    </row>
    <row r="128" spans="1:5" ht="13.15" customHeight="1" x14ac:dyDescent="0.2">
      <c r="A128" s="127"/>
      <c r="B128" s="59" t="s">
        <v>21</v>
      </c>
      <c r="C128" s="84">
        <v>5.0000000000000001E-3</v>
      </c>
      <c r="D128" s="85">
        <f t="shared" si="15"/>
        <v>2.8000000000000001E-2</v>
      </c>
      <c r="E128" s="86">
        <v>3.3000000000000002E-2</v>
      </c>
    </row>
    <row r="129" spans="1:15" ht="13.15" customHeight="1" x14ac:dyDescent="0.2">
      <c r="A129" s="127"/>
      <c r="B129" s="59" t="s">
        <v>22</v>
      </c>
      <c r="C129" s="84">
        <v>8.9999999999999993E-3</v>
      </c>
      <c r="D129" s="85">
        <f t="shared" si="15"/>
        <v>1.0000000000000009E-3</v>
      </c>
      <c r="E129" s="86">
        <v>0.01</v>
      </c>
    </row>
    <row r="130" spans="1:15" ht="13.15" customHeight="1" x14ac:dyDescent="0.2">
      <c r="A130" s="127"/>
      <c r="B130" s="59" t="s">
        <v>23</v>
      </c>
      <c r="C130" s="84">
        <v>0</v>
      </c>
      <c r="D130" s="85">
        <f t="shared" si="15"/>
        <v>5.5E-2</v>
      </c>
      <c r="E130" s="86">
        <v>5.5E-2</v>
      </c>
    </row>
    <row r="131" spans="1:15" ht="13.15" customHeight="1" x14ac:dyDescent="0.2">
      <c r="A131" s="127"/>
      <c r="B131" s="59" t="s">
        <v>24</v>
      </c>
      <c r="C131" s="84">
        <v>0</v>
      </c>
      <c r="D131" s="85">
        <f t="shared" si="15"/>
        <v>7.3999999999999996E-2</v>
      </c>
      <c r="E131" s="86">
        <v>7.3999999999999996E-2</v>
      </c>
    </row>
    <row r="132" spans="1:15" ht="13.15" customHeight="1" x14ac:dyDescent="0.2">
      <c r="A132" s="127"/>
      <c r="B132" s="59" t="s">
        <v>25</v>
      </c>
      <c r="C132" s="84">
        <v>1.9E-2</v>
      </c>
      <c r="D132" s="85">
        <f t="shared" si="15"/>
        <v>1.2E-2</v>
      </c>
      <c r="E132" s="86">
        <v>3.1E-2</v>
      </c>
    </row>
    <row r="133" spans="1:15" ht="13.15" customHeight="1" x14ac:dyDescent="0.2">
      <c r="A133" s="127"/>
      <c r="B133" s="59" t="s">
        <v>11</v>
      </c>
      <c r="C133" s="84">
        <v>4.0000000000000001E-3</v>
      </c>
      <c r="D133" s="85">
        <f t="shared" si="15"/>
        <v>8.3999999999999991E-2</v>
      </c>
      <c r="E133" s="86">
        <v>8.7999999999999995E-2</v>
      </c>
    </row>
    <row r="134" spans="1:15" ht="13.15" customHeight="1" x14ac:dyDescent="0.2">
      <c r="A134" s="127"/>
      <c r="B134" s="59" t="s">
        <v>7</v>
      </c>
      <c r="C134" s="84">
        <v>0</v>
      </c>
      <c r="D134" s="85">
        <f t="shared" si="15"/>
        <v>3.5999999999999997E-2</v>
      </c>
      <c r="E134" s="86">
        <v>3.5999999999999997E-2</v>
      </c>
    </row>
    <row r="135" spans="1:15" ht="13.15" customHeight="1" x14ac:dyDescent="0.2">
      <c r="A135" s="127"/>
      <c r="B135" s="59" t="s">
        <v>85</v>
      </c>
      <c r="C135" s="84">
        <v>8.9999999999999993E-3</v>
      </c>
      <c r="D135" s="85">
        <f t="shared" si="14"/>
        <v>1.0000000000000009E-3</v>
      </c>
      <c r="E135" s="86">
        <v>0.01</v>
      </c>
    </row>
    <row r="136" spans="1:15" ht="13.15" customHeight="1" x14ac:dyDescent="0.2">
      <c r="A136" s="127"/>
      <c r="B136" s="261"/>
      <c r="C136" s="299"/>
      <c r="D136" s="300"/>
      <c r="E136" s="301"/>
    </row>
    <row r="137" spans="1:15" ht="13.15" customHeight="1" thickBot="1" x14ac:dyDescent="0.25">
      <c r="A137" s="128"/>
      <c r="B137" s="87" t="s">
        <v>3</v>
      </c>
      <c r="C137" s="88">
        <v>0.126</v>
      </c>
      <c r="D137" s="89">
        <f t="shared" si="14"/>
        <v>0.874</v>
      </c>
      <c r="E137" s="90">
        <v>1</v>
      </c>
    </row>
    <row r="139" spans="1:15" x14ac:dyDescent="0.2">
      <c r="A139" s="1" t="s">
        <v>94</v>
      </c>
      <c r="L139" s="72"/>
      <c r="M139" s="72"/>
      <c r="N139" s="72"/>
      <c r="O139" s="72"/>
    </row>
    <row r="140" spans="1:15" ht="13.15" customHeight="1" x14ac:dyDescent="0.2">
      <c r="A140" s="381" t="s">
        <v>0</v>
      </c>
      <c r="B140" s="382" t="s">
        <v>0</v>
      </c>
      <c r="C140" s="537" t="s">
        <v>73</v>
      </c>
      <c r="D140" s="538"/>
      <c r="E140" s="538"/>
      <c r="F140" s="539"/>
      <c r="L140" s="72"/>
      <c r="M140" s="72"/>
      <c r="N140" s="72"/>
      <c r="O140" s="72"/>
    </row>
    <row r="141" spans="1:15" ht="12.75" x14ac:dyDescent="0.2">
      <c r="A141" s="383"/>
      <c r="B141" s="47"/>
      <c r="C141" s="537" t="s">
        <v>31</v>
      </c>
      <c r="D141" s="538"/>
      <c r="E141" s="538"/>
      <c r="F141" s="539"/>
    </row>
    <row r="142" spans="1:15" ht="12.75" x14ac:dyDescent="0.2">
      <c r="A142" s="384"/>
      <c r="B142" s="385"/>
      <c r="C142" s="386" t="s">
        <v>66</v>
      </c>
      <c r="D142" s="387" t="s">
        <v>1</v>
      </c>
      <c r="E142" s="387" t="s">
        <v>67</v>
      </c>
      <c r="F142" s="388" t="s">
        <v>2</v>
      </c>
    </row>
    <row r="143" spans="1:15" ht="13.15" customHeight="1" x14ac:dyDescent="0.2">
      <c r="A143" s="389" t="s">
        <v>32</v>
      </c>
      <c r="B143" s="390" t="s">
        <v>5</v>
      </c>
      <c r="C143" s="391">
        <f t="shared" ref="C143:C172" si="16">F7</f>
        <v>17</v>
      </c>
      <c r="D143" s="392">
        <f t="shared" ref="D143:D172" si="17">C143/$L$38</f>
        <v>3.2692307692307694E-2</v>
      </c>
      <c r="E143" s="391">
        <f t="shared" ref="E143:E172" si="18">$O7-C143</f>
        <v>19</v>
      </c>
      <c r="F143" s="392">
        <f t="shared" ref="F143:F172" si="19">E143/$O$38</f>
        <v>2.0021074815595362E-2</v>
      </c>
    </row>
    <row r="144" spans="1:15" ht="13.15" customHeight="1" x14ac:dyDescent="0.2">
      <c r="A144" s="302"/>
      <c r="B144" s="38" t="s">
        <v>6</v>
      </c>
      <c r="C144" s="37">
        <f t="shared" si="16"/>
        <v>1</v>
      </c>
      <c r="D144" s="75">
        <f t="shared" si="17"/>
        <v>1.9230769230769232E-3</v>
      </c>
      <c r="E144" s="37">
        <f t="shared" si="18"/>
        <v>33</v>
      </c>
      <c r="F144" s="75">
        <f t="shared" si="19"/>
        <v>3.4773445732349841E-2</v>
      </c>
    </row>
    <row r="145" spans="1:6" ht="13.15" customHeight="1" x14ac:dyDescent="0.2">
      <c r="A145" s="302"/>
      <c r="B145" s="38" t="s">
        <v>39</v>
      </c>
      <c r="C145" s="37">
        <f t="shared" si="16"/>
        <v>0</v>
      </c>
      <c r="D145" s="75">
        <f t="shared" si="17"/>
        <v>0</v>
      </c>
      <c r="E145" s="37">
        <f t="shared" si="18"/>
        <v>5</v>
      </c>
      <c r="F145" s="75">
        <f t="shared" si="19"/>
        <v>5.268703898840885E-3</v>
      </c>
    </row>
    <row r="146" spans="1:6" ht="13.15" customHeight="1" x14ac:dyDescent="0.2">
      <c r="A146" s="302"/>
      <c r="B146" s="38" t="s">
        <v>40</v>
      </c>
      <c r="C146" s="37">
        <f t="shared" si="16"/>
        <v>1</v>
      </c>
      <c r="D146" s="75">
        <f t="shared" si="17"/>
        <v>1.9230769230769232E-3</v>
      </c>
      <c r="E146" s="37">
        <f t="shared" si="18"/>
        <v>53</v>
      </c>
      <c r="F146" s="75">
        <f t="shared" si="19"/>
        <v>5.584826132771338E-2</v>
      </c>
    </row>
    <row r="147" spans="1:6" ht="13.15" customHeight="1" x14ac:dyDescent="0.2">
      <c r="A147" s="302"/>
      <c r="B147" s="38" t="s">
        <v>16</v>
      </c>
      <c r="C147" s="37">
        <f t="shared" si="16"/>
        <v>2</v>
      </c>
      <c r="D147" s="75">
        <f t="shared" si="17"/>
        <v>3.8461538461538464E-3</v>
      </c>
      <c r="E147" s="37">
        <f t="shared" si="18"/>
        <v>36</v>
      </c>
      <c r="F147" s="75">
        <f t="shared" si="19"/>
        <v>3.7934668071654375E-2</v>
      </c>
    </row>
    <row r="148" spans="1:6" ht="13.15" customHeight="1" x14ac:dyDescent="0.2">
      <c r="A148" s="302"/>
      <c r="B148" s="38" t="s">
        <v>8</v>
      </c>
      <c r="C148" s="37">
        <f t="shared" si="16"/>
        <v>5</v>
      </c>
      <c r="D148" s="75">
        <f t="shared" si="17"/>
        <v>9.6153846153846159E-3</v>
      </c>
      <c r="E148" s="37">
        <f t="shared" si="18"/>
        <v>31</v>
      </c>
      <c r="F148" s="75">
        <f t="shared" si="19"/>
        <v>3.2665964172813484E-2</v>
      </c>
    </row>
    <row r="149" spans="1:6" ht="13.15" customHeight="1" x14ac:dyDescent="0.2">
      <c r="A149" s="302"/>
      <c r="B149" s="38" t="s">
        <v>10</v>
      </c>
      <c r="C149" s="37">
        <f t="shared" si="16"/>
        <v>1</v>
      </c>
      <c r="D149" s="75">
        <f t="shared" si="17"/>
        <v>1.9230769230769232E-3</v>
      </c>
      <c r="E149" s="37">
        <f t="shared" si="18"/>
        <v>5</v>
      </c>
      <c r="F149" s="75">
        <f t="shared" si="19"/>
        <v>5.268703898840885E-3</v>
      </c>
    </row>
    <row r="150" spans="1:6" ht="13.15" customHeight="1" x14ac:dyDescent="0.2">
      <c r="A150" s="302"/>
      <c r="B150" s="38" t="s">
        <v>12</v>
      </c>
      <c r="C150" s="37">
        <f t="shared" si="16"/>
        <v>0</v>
      </c>
      <c r="D150" s="75">
        <f t="shared" si="17"/>
        <v>0</v>
      </c>
      <c r="E150" s="37">
        <f t="shared" si="18"/>
        <v>18</v>
      </c>
      <c r="F150" s="75">
        <f t="shared" si="19"/>
        <v>1.8967334035827187E-2</v>
      </c>
    </row>
    <row r="151" spans="1:6" ht="13.15" customHeight="1" x14ac:dyDescent="0.2">
      <c r="A151" s="302"/>
      <c r="B151" s="38" t="s">
        <v>13</v>
      </c>
      <c r="C151" s="37">
        <f t="shared" si="16"/>
        <v>19</v>
      </c>
      <c r="D151" s="75">
        <f t="shared" si="17"/>
        <v>3.653846153846154E-2</v>
      </c>
      <c r="E151" s="37">
        <f t="shared" si="18"/>
        <v>19</v>
      </c>
      <c r="F151" s="75">
        <f t="shared" si="19"/>
        <v>2.0021074815595362E-2</v>
      </c>
    </row>
    <row r="152" spans="1:6" ht="13.15" customHeight="1" x14ac:dyDescent="0.2">
      <c r="A152" s="302"/>
      <c r="B152" s="38" t="s">
        <v>14</v>
      </c>
      <c r="C152" s="37">
        <f t="shared" si="16"/>
        <v>10</v>
      </c>
      <c r="D152" s="75">
        <f t="shared" si="17"/>
        <v>1.9230769230769232E-2</v>
      </c>
      <c r="E152" s="37">
        <f t="shared" si="18"/>
        <v>8</v>
      </c>
      <c r="F152" s="75">
        <f t="shared" si="19"/>
        <v>8.4299262381454156E-3</v>
      </c>
    </row>
    <row r="153" spans="1:6" ht="13.15" customHeight="1" x14ac:dyDescent="0.2">
      <c r="A153" s="302"/>
      <c r="B153" s="38" t="s">
        <v>41</v>
      </c>
      <c r="C153" s="37">
        <f t="shared" si="16"/>
        <v>2</v>
      </c>
      <c r="D153" s="75">
        <f t="shared" si="17"/>
        <v>3.8461538461538464E-3</v>
      </c>
      <c r="E153" s="37">
        <f t="shared" si="18"/>
        <v>14</v>
      </c>
      <c r="F153" s="75">
        <f t="shared" si="19"/>
        <v>1.4752370916754479E-2</v>
      </c>
    </row>
    <row r="154" spans="1:6" ht="13.15" customHeight="1" x14ac:dyDescent="0.2">
      <c r="A154" s="302"/>
      <c r="B154" s="38" t="s">
        <v>9</v>
      </c>
      <c r="C154" s="37">
        <f t="shared" si="16"/>
        <v>31</v>
      </c>
      <c r="D154" s="75">
        <f t="shared" si="17"/>
        <v>5.9615384615384619E-2</v>
      </c>
      <c r="E154" s="37">
        <f t="shared" si="18"/>
        <v>68</v>
      </c>
      <c r="F154" s="75">
        <f t="shared" si="19"/>
        <v>7.1654373024236037E-2</v>
      </c>
    </row>
    <row r="155" spans="1:6" ht="13.15" customHeight="1" x14ac:dyDescent="0.2">
      <c r="A155" s="302"/>
      <c r="B155" s="38" t="s">
        <v>15</v>
      </c>
      <c r="C155" s="37">
        <f t="shared" si="16"/>
        <v>0</v>
      </c>
      <c r="D155" s="75">
        <f t="shared" si="17"/>
        <v>0</v>
      </c>
      <c r="E155" s="37">
        <f t="shared" si="18"/>
        <v>31</v>
      </c>
      <c r="F155" s="75">
        <f t="shared" si="19"/>
        <v>3.2665964172813484E-2</v>
      </c>
    </row>
    <row r="156" spans="1:6" ht="13.15" customHeight="1" x14ac:dyDescent="0.2">
      <c r="A156" s="302"/>
      <c r="B156" s="38" t="s">
        <v>17</v>
      </c>
      <c r="C156" s="37">
        <f t="shared" si="16"/>
        <v>5</v>
      </c>
      <c r="D156" s="75">
        <f t="shared" si="17"/>
        <v>9.6153846153846159E-3</v>
      </c>
      <c r="E156" s="37">
        <f t="shared" si="18"/>
        <v>40</v>
      </c>
      <c r="F156" s="75">
        <f t="shared" si="19"/>
        <v>4.214963119072708E-2</v>
      </c>
    </row>
    <row r="157" spans="1:6" ht="13.15" customHeight="1" x14ac:dyDescent="0.2">
      <c r="A157" s="302"/>
      <c r="B157" s="38" t="s">
        <v>18</v>
      </c>
      <c r="C157" s="37">
        <f t="shared" si="16"/>
        <v>2</v>
      </c>
      <c r="D157" s="75">
        <f t="shared" si="17"/>
        <v>3.8461538461538464E-3</v>
      </c>
      <c r="E157" s="37">
        <f t="shared" si="18"/>
        <v>27</v>
      </c>
      <c r="F157" s="75">
        <f t="shared" si="19"/>
        <v>2.8451001053740779E-2</v>
      </c>
    </row>
    <row r="158" spans="1:6" ht="13.15" customHeight="1" x14ac:dyDescent="0.2">
      <c r="A158" s="302"/>
      <c r="B158" s="38" t="s">
        <v>19</v>
      </c>
      <c r="C158" s="37">
        <f t="shared" si="16"/>
        <v>32</v>
      </c>
      <c r="D158" s="75">
        <f t="shared" si="17"/>
        <v>6.1538461538461542E-2</v>
      </c>
      <c r="E158" s="37">
        <f t="shared" si="18"/>
        <v>85</v>
      </c>
      <c r="F158" s="75">
        <f t="shared" si="19"/>
        <v>8.956796628029505E-2</v>
      </c>
    </row>
    <row r="159" spans="1:6" ht="13.15" customHeight="1" x14ac:dyDescent="0.2">
      <c r="A159" s="302"/>
      <c r="B159" s="38" t="s">
        <v>42</v>
      </c>
      <c r="C159" s="37">
        <f t="shared" si="16"/>
        <v>1</v>
      </c>
      <c r="D159" s="75">
        <f t="shared" si="17"/>
        <v>1.9230769230769232E-3</v>
      </c>
      <c r="E159" s="37">
        <f t="shared" si="18"/>
        <v>27</v>
      </c>
      <c r="F159" s="75">
        <f t="shared" si="19"/>
        <v>2.8451001053740779E-2</v>
      </c>
    </row>
    <row r="160" spans="1:6" ht="13.15" customHeight="1" x14ac:dyDescent="0.2">
      <c r="A160" s="302"/>
      <c r="B160" s="38" t="s">
        <v>20</v>
      </c>
      <c r="C160" s="37">
        <f t="shared" si="16"/>
        <v>0</v>
      </c>
      <c r="D160" s="75">
        <f t="shared" si="17"/>
        <v>0</v>
      </c>
      <c r="E160" s="37">
        <f t="shared" si="18"/>
        <v>4</v>
      </c>
      <c r="F160" s="75">
        <f t="shared" si="19"/>
        <v>4.2149631190727078E-3</v>
      </c>
    </row>
    <row r="161" spans="1:15" ht="13.15" customHeight="1" x14ac:dyDescent="0.2">
      <c r="A161" s="302"/>
      <c r="B161" s="38" t="s">
        <v>26</v>
      </c>
      <c r="C161" s="37">
        <f t="shared" si="16"/>
        <v>0</v>
      </c>
      <c r="D161" s="75">
        <f t="shared" si="17"/>
        <v>0</v>
      </c>
      <c r="E161" s="37">
        <f t="shared" si="18"/>
        <v>5</v>
      </c>
      <c r="F161" s="75">
        <f t="shared" si="19"/>
        <v>5.268703898840885E-3</v>
      </c>
    </row>
    <row r="162" spans="1:15" ht="13.15" customHeight="1" x14ac:dyDescent="0.2">
      <c r="A162" s="302"/>
      <c r="B162" s="38" t="s">
        <v>21</v>
      </c>
      <c r="C162" s="37">
        <f t="shared" si="16"/>
        <v>6</v>
      </c>
      <c r="D162" s="75">
        <f t="shared" si="17"/>
        <v>1.1538461538461539E-2</v>
      </c>
      <c r="E162" s="37">
        <f t="shared" si="18"/>
        <v>2</v>
      </c>
      <c r="F162" s="75">
        <f t="shared" si="19"/>
        <v>2.1074815595363539E-3</v>
      </c>
    </row>
    <row r="163" spans="1:15" ht="13.15" customHeight="1" x14ac:dyDescent="0.2">
      <c r="A163" s="302"/>
      <c r="B163" s="38" t="s">
        <v>22</v>
      </c>
      <c r="C163" s="37">
        <f t="shared" si="16"/>
        <v>0</v>
      </c>
      <c r="D163" s="75">
        <f t="shared" si="17"/>
        <v>0</v>
      </c>
      <c r="E163" s="37">
        <f t="shared" si="18"/>
        <v>14</v>
      </c>
      <c r="F163" s="75">
        <f t="shared" si="19"/>
        <v>1.4752370916754479E-2</v>
      </c>
    </row>
    <row r="164" spans="1:15" ht="13.15" customHeight="1" x14ac:dyDescent="0.2">
      <c r="A164" s="302"/>
      <c r="B164" s="38" t="s">
        <v>23</v>
      </c>
      <c r="C164" s="37">
        <f t="shared" si="16"/>
        <v>1</v>
      </c>
      <c r="D164" s="75">
        <f t="shared" si="17"/>
        <v>1.9230769230769232E-3</v>
      </c>
      <c r="E164" s="37">
        <f t="shared" si="18"/>
        <v>39</v>
      </c>
      <c r="F164" s="75">
        <f t="shared" si="19"/>
        <v>4.1095890410958902E-2</v>
      </c>
    </row>
    <row r="165" spans="1:15" ht="13.15" customHeight="1" x14ac:dyDescent="0.2">
      <c r="A165" s="302"/>
      <c r="B165" s="38" t="s">
        <v>43</v>
      </c>
      <c r="C165" s="37">
        <f t="shared" si="16"/>
        <v>4</v>
      </c>
      <c r="D165" s="75">
        <f t="shared" si="17"/>
        <v>7.6923076923076927E-3</v>
      </c>
      <c r="E165" s="37">
        <f t="shared" si="18"/>
        <v>22</v>
      </c>
      <c r="F165" s="75">
        <f t="shared" si="19"/>
        <v>2.3182297154899896E-2</v>
      </c>
    </row>
    <row r="166" spans="1:15" ht="13.15" customHeight="1" x14ac:dyDescent="0.2">
      <c r="A166" s="302"/>
      <c r="B166" s="38" t="s">
        <v>44</v>
      </c>
      <c r="C166" s="37">
        <f t="shared" si="16"/>
        <v>1</v>
      </c>
      <c r="D166" s="75">
        <f t="shared" si="17"/>
        <v>1.9230769230769232E-3</v>
      </c>
      <c r="E166" s="37">
        <f t="shared" si="18"/>
        <v>21</v>
      </c>
      <c r="F166" s="75">
        <f t="shared" si="19"/>
        <v>2.2128556375131718E-2</v>
      </c>
    </row>
    <row r="167" spans="1:15" ht="13.15" customHeight="1" x14ac:dyDescent="0.2">
      <c r="A167" s="302"/>
      <c r="B167" s="38" t="s">
        <v>38</v>
      </c>
      <c r="C167" s="37">
        <f t="shared" si="16"/>
        <v>2</v>
      </c>
      <c r="D167" s="75">
        <f t="shared" si="17"/>
        <v>3.8461538461538464E-3</v>
      </c>
      <c r="E167" s="37">
        <f t="shared" si="18"/>
        <v>54</v>
      </c>
      <c r="F167" s="75">
        <f t="shared" si="19"/>
        <v>5.6902002107481559E-2</v>
      </c>
    </row>
    <row r="168" spans="1:15" ht="13.15" customHeight="1" x14ac:dyDescent="0.2">
      <c r="A168" s="302"/>
      <c r="B168" s="38" t="s">
        <v>25</v>
      </c>
      <c r="C168" s="37">
        <f t="shared" si="16"/>
        <v>2</v>
      </c>
      <c r="D168" s="75">
        <f t="shared" si="17"/>
        <v>3.8461538461538464E-3</v>
      </c>
      <c r="E168" s="37">
        <f t="shared" si="18"/>
        <v>19</v>
      </c>
      <c r="F168" s="75">
        <f t="shared" si="19"/>
        <v>2.0021074815595362E-2</v>
      </c>
    </row>
    <row r="169" spans="1:15" ht="13.15" customHeight="1" x14ac:dyDescent="0.2">
      <c r="A169" s="302"/>
      <c r="B169" s="38" t="s">
        <v>11</v>
      </c>
      <c r="C169" s="37">
        <f t="shared" si="16"/>
        <v>22</v>
      </c>
      <c r="D169" s="75">
        <f t="shared" si="17"/>
        <v>4.230769230769231E-2</v>
      </c>
      <c r="E169" s="37">
        <f t="shared" si="18"/>
        <v>35</v>
      </c>
      <c r="F169" s="75">
        <f t="shared" si="19"/>
        <v>3.6880927291886197E-2</v>
      </c>
    </row>
    <row r="170" spans="1:15" ht="13.15" customHeight="1" x14ac:dyDescent="0.2">
      <c r="A170" s="302"/>
      <c r="B170" s="38" t="s">
        <v>37</v>
      </c>
      <c r="C170" s="37">
        <f t="shared" si="16"/>
        <v>11</v>
      </c>
      <c r="D170" s="75">
        <f t="shared" si="17"/>
        <v>2.1153846153846155E-2</v>
      </c>
      <c r="E170" s="37">
        <f t="shared" si="18"/>
        <v>4</v>
      </c>
      <c r="F170" s="75">
        <f t="shared" si="19"/>
        <v>4.2149631190727078E-3</v>
      </c>
    </row>
    <row r="171" spans="1:15" ht="13.15" customHeight="1" x14ac:dyDescent="0.2">
      <c r="A171" s="302"/>
      <c r="B171" s="38" t="s">
        <v>7</v>
      </c>
      <c r="C171" s="37">
        <f t="shared" si="16"/>
        <v>9</v>
      </c>
      <c r="D171" s="75">
        <f t="shared" si="17"/>
        <v>1.7307692307692309E-2</v>
      </c>
      <c r="E171" s="37">
        <f t="shared" si="18"/>
        <v>10</v>
      </c>
      <c r="F171" s="75">
        <f t="shared" si="19"/>
        <v>1.053740779768177E-2</v>
      </c>
    </row>
    <row r="172" spans="1:15" ht="13.15" customHeight="1" x14ac:dyDescent="0.2">
      <c r="A172" s="302"/>
      <c r="B172" s="38" t="s">
        <v>85</v>
      </c>
      <c r="C172" s="37">
        <f t="shared" si="16"/>
        <v>12</v>
      </c>
      <c r="D172" s="75">
        <f t="shared" si="17"/>
        <v>2.3076923076923078E-2</v>
      </c>
      <c r="E172" s="37">
        <f t="shared" si="18"/>
        <v>2</v>
      </c>
      <c r="F172" s="75">
        <f t="shared" si="19"/>
        <v>2.1074815595363539E-3</v>
      </c>
    </row>
    <row r="173" spans="1:15" ht="13.15" customHeight="1" x14ac:dyDescent="0.2">
      <c r="A173" s="303"/>
      <c r="B173" s="76"/>
      <c r="C173" s="37"/>
      <c r="D173" s="75"/>
      <c r="E173" s="37"/>
      <c r="F173" s="75"/>
    </row>
    <row r="174" spans="1:15" s="118" customFormat="1" ht="13.15" customHeight="1" x14ac:dyDescent="0.2">
      <c r="A174" s="304"/>
      <c r="B174" s="77" t="s">
        <v>3</v>
      </c>
      <c r="C174" s="37">
        <f>F38</f>
        <v>199</v>
      </c>
      <c r="D174" s="75">
        <f>C174/$L$38</f>
        <v>0.38269230769230766</v>
      </c>
      <c r="E174" s="37">
        <f>$O38-C174</f>
        <v>750</v>
      </c>
      <c r="F174" s="75">
        <f>E174/$O$38</f>
        <v>0.79030558482613278</v>
      </c>
      <c r="L174" s="343"/>
      <c r="M174" s="343"/>
      <c r="N174" s="343"/>
      <c r="O174" s="343"/>
    </row>
    <row r="175" spans="1:15" s="118" customFormat="1" ht="13.5" x14ac:dyDescent="0.2">
      <c r="A175" s="304"/>
      <c r="B175" s="345"/>
      <c r="C175" s="346"/>
      <c r="D175" s="347"/>
      <c r="E175" s="348"/>
      <c r="L175" s="343"/>
      <c r="M175" s="343"/>
      <c r="N175" s="343"/>
      <c r="O175" s="343"/>
    </row>
    <row r="176" spans="1:15" s="118" customFormat="1" ht="13.5" x14ac:dyDescent="0.2">
      <c r="A176" s="304"/>
      <c r="B176" s="345"/>
      <c r="C176" s="346"/>
      <c r="D176" s="347"/>
      <c r="E176" s="348"/>
      <c r="L176" s="343"/>
      <c r="M176" s="343"/>
      <c r="N176" s="343"/>
      <c r="O176" s="343"/>
    </row>
    <row r="177" spans="1:15" s="118" customFormat="1" ht="13.5" x14ac:dyDescent="0.2">
      <c r="A177" s="304"/>
      <c r="B177" s="345"/>
      <c r="C177" s="346"/>
      <c r="D177" s="347"/>
      <c r="E177" s="348"/>
      <c r="L177" s="343"/>
      <c r="M177" s="343"/>
      <c r="N177" s="343"/>
      <c r="O177" s="343"/>
    </row>
    <row r="178" spans="1:15" s="118" customFormat="1" ht="13.5" x14ac:dyDescent="0.2">
      <c r="A178" s="304"/>
      <c r="B178" s="345"/>
      <c r="C178" s="346"/>
      <c r="D178" s="347"/>
      <c r="E178" s="348"/>
      <c r="L178" s="343"/>
      <c r="M178" s="343"/>
      <c r="N178" s="343"/>
      <c r="O178" s="343"/>
    </row>
    <row r="179" spans="1:15" ht="12.75" thickBot="1" x14ac:dyDescent="0.25">
      <c r="A179" s="1">
        <v>2005</v>
      </c>
    </row>
    <row r="180" spans="1:15" ht="13.15" customHeight="1" thickBot="1" x14ac:dyDescent="0.3">
      <c r="A180" s="73" t="s">
        <v>0</v>
      </c>
      <c r="B180" s="73" t="s">
        <v>0</v>
      </c>
      <c r="C180" s="534" t="s">
        <v>73</v>
      </c>
      <c r="D180" s="534"/>
      <c r="E180" s="535"/>
    </row>
    <row r="181" spans="1:15" ht="13.15" customHeight="1" thickBot="1" x14ac:dyDescent="0.3">
      <c r="A181" s="74"/>
      <c r="B181" s="74"/>
      <c r="C181" s="534" t="s">
        <v>76</v>
      </c>
      <c r="D181" s="534"/>
      <c r="E181" s="534"/>
    </row>
    <row r="182" spans="1:15" ht="13.15" customHeight="1" thickBot="1" x14ac:dyDescent="0.3">
      <c r="A182" s="74"/>
      <c r="B182" s="74"/>
      <c r="C182" s="78" t="s">
        <v>1</v>
      </c>
      <c r="D182" s="79" t="s">
        <v>2</v>
      </c>
      <c r="E182" s="80" t="s">
        <v>3</v>
      </c>
    </row>
    <row r="183" spans="1:15" ht="13.15" customHeight="1" x14ac:dyDescent="0.2">
      <c r="A183" s="126" t="s">
        <v>32</v>
      </c>
      <c r="B183" s="129" t="s">
        <v>5</v>
      </c>
      <c r="C183" s="81">
        <v>2.1999999999999999E-2</v>
      </c>
      <c r="D183" s="82">
        <f t="shared" ref="D183:D207" si="20">E183-C183</f>
        <v>1.7000000000000001E-2</v>
      </c>
      <c r="E183" s="83">
        <v>3.9E-2</v>
      </c>
    </row>
    <row r="184" spans="1:15" ht="13.15" customHeight="1" x14ac:dyDescent="0.2">
      <c r="A184" s="127"/>
      <c r="B184" s="59" t="s">
        <v>6</v>
      </c>
      <c r="C184" s="84">
        <v>0</v>
      </c>
      <c r="D184" s="85">
        <f t="shared" si="20"/>
        <v>1.7000000000000001E-2</v>
      </c>
      <c r="E184" s="86">
        <v>1.7000000000000001E-2</v>
      </c>
    </row>
    <row r="185" spans="1:15" ht="13.15" customHeight="1" x14ac:dyDescent="0.2">
      <c r="A185" s="127"/>
      <c r="B185" s="59" t="s">
        <v>16</v>
      </c>
      <c r="C185" s="84">
        <v>3.0000000000000001E-3</v>
      </c>
      <c r="D185" s="85">
        <f t="shared" si="20"/>
        <v>1.4000000000000002E-2</v>
      </c>
      <c r="E185" s="86">
        <v>1.7000000000000001E-2</v>
      </c>
    </row>
    <row r="186" spans="1:15" ht="13.15" customHeight="1" x14ac:dyDescent="0.2">
      <c r="A186" s="127"/>
      <c r="B186" s="59" t="s">
        <v>8</v>
      </c>
      <c r="C186" s="84">
        <v>0</v>
      </c>
      <c r="D186" s="85">
        <f t="shared" si="20"/>
        <v>8.1000000000000003E-2</v>
      </c>
      <c r="E186" s="86">
        <v>8.1000000000000003E-2</v>
      </c>
    </row>
    <row r="187" spans="1:15" ht="13.15" customHeight="1" x14ac:dyDescent="0.2">
      <c r="A187" s="127"/>
      <c r="B187" s="59" t="s">
        <v>10</v>
      </c>
      <c r="C187" s="84">
        <v>4.0000000000000001E-3</v>
      </c>
      <c r="D187" s="85">
        <f t="shared" si="20"/>
        <v>8.9999999999999993E-3</v>
      </c>
      <c r="E187" s="86">
        <v>1.2999999999999999E-2</v>
      </c>
    </row>
    <row r="188" spans="1:15" ht="13.15" customHeight="1" x14ac:dyDescent="0.2">
      <c r="A188" s="127"/>
      <c r="B188" s="59" t="s">
        <v>12</v>
      </c>
      <c r="C188" s="84">
        <v>1E-3</v>
      </c>
      <c r="D188" s="85">
        <f t="shared" si="20"/>
        <v>1.6999999999999998E-2</v>
      </c>
      <c r="E188" s="86">
        <v>1.7999999999999999E-2</v>
      </c>
    </row>
    <row r="189" spans="1:15" ht="13.15" customHeight="1" x14ac:dyDescent="0.2">
      <c r="A189" s="127"/>
      <c r="B189" s="59" t="s">
        <v>13</v>
      </c>
      <c r="C189" s="84">
        <v>3.3000000000000002E-2</v>
      </c>
      <c r="D189" s="85">
        <f t="shared" si="20"/>
        <v>1.1999999999999997E-2</v>
      </c>
      <c r="E189" s="86">
        <v>4.4999999999999998E-2</v>
      </c>
    </row>
    <row r="190" spans="1:15" ht="13.15" customHeight="1" x14ac:dyDescent="0.2">
      <c r="A190" s="127"/>
      <c r="B190" s="59" t="s">
        <v>14</v>
      </c>
      <c r="C190" s="84">
        <v>0.01</v>
      </c>
      <c r="D190" s="85">
        <f t="shared" si="20"/>
        <v>2.0999999999999998E-2</v>
      </c>
      <c r="E190" s="86">
        <v>3.1E-2</v>
      </c>
    </row>
    <row r="191" spans="1:15" ht="13.15" customHeight="1" x14ac:dyDescent="0.2">
      <c r="A191" s="127"/>
      <c r="B191" s="59" t="s">
        <v>9</v>
      </c>
      <c r="C191" s="84">
        <v>5.8999999999999997E-2</v>
      </c>
      <c r="D191" s="85">
        <f t="shared" si="20"/>
        <v>0.10600000000000001</v>
      </c>
      <c r="E191" s="86">
        <v>0.16500000000000001</v>
      </c>
    </row>
    <row r="192" spans="1:15" ht="13.15" customHeight="1" x14ac:dyDescent="0.2">
      <c r="A192" s="127"/>
      <c r="B192" s="59" t="s">
        <v>15</v>
      </c>
      <c r="C192" s="84">
        <v>1E-3</v>
      </c>
      <c r="D192" s="85">
        <f t="shared" ref="D192:D204" si="21">E192-C192</f>
        <v>1.3999999999999999E-2</v>
      </c>
      <c r="E192" s="86">
        <v>1.4999999999999999E-2</v>
      </c>
    </row>
    <row r="193" spans="1:5" ht="13.15" customHeight="1" x14ac:dyDescent="0.2">
      <c r="A193" s="127"/>
      <c r="B193" s="59" t="s">
        <v>17</v>
      </c>
      <c r="C193" s="84">
        <v>3.0000000000000001E-3</v>
      </c>
      <c r="D193" s="85">
        <f t="shared" si="21"/>
        <v>7.5999999999999998E-2</v>
      </c>
      <c r="E193" s="86">
        <v>7.9000000000000001E-2</v>
      </c>
    </row>
    <row r="194" spans="1:5" ht="13.15" customHeight="1" x14ac:dyDescent="0.2">
      <c r="A194" s="127"/>
      <c r="B194" s="59" t="s">
        <v>18</v>
      </c>
      <c r="C194" s="84">
        <v>1E-3</v>
      </c>
      <c r="D194" s="85">
        <f t="shared" si="21"/>
        <v>5.6000000000000001E-2</v>
      </c>
      <c r="E194" s="86">
        <v>5.7000000000000002E-2</v>
      </c>
    </row>
    <row r="195" spans="1:5" ht="13.15" customHeight="1" x14ac:dyDescent="0.2">
      <c r="A195" s="127"/>
      <c r="B195" s="59" t="s">
        <v>19</v>
      </c>
      <c r="C195" s="84">
        <v>1.4E-2</v>
      </c>
      <c r="D195" s="85">
        <f t="shared" si="21"/>
        <v>4.2000000000000003E-2</v>
      </c>
      <c r="E195" s="86">
        <v>5.6000000000000001E-2</v>
      </c>
    </row>
    <row r="196" spans="1:5" ht="13.15" customHeight="1" x14ac:dyDescent="0.2">
      <c r="A196" s="127"/>
      <c r="B196" s="59" t="s">
        <v>20</v>
      </c>
      <c r="C196" s="84">
        <v>3.0000000000000001E-3</v>
      </c>
      <c r="D196" s="85">
        <f t="shared" si="21"/>
        <v>2.4E-2</v>
      </c>
      <c r="E196" s="86">
        <v>2.7E-2</v>
      </c>
    </row>
    <row r="197" spans="1:5" ht="13.15" customHeight="1" x14ac:dyDescent="0.2">
      <c r="A197" s="127"/>
      <c r="B197" s="59" t="s">
        <v>26</v>
      </c>
      <c r="C197" s="84">
        <v>0</v>
      </c>
      <c r="D197" s="85">
        <f t="shared" si="21"/>
        <v>5.0000000000000001E-3</v>
      </c>
      <c r="E197" s="86">
        <v>5.0000000000000001E-3</v>
      </c>
    </row>
    <row r="198" spans="1:5" ht="13.15" customHeight="1" x14ac:dyDescent="0.2">
      <c r="A198" s="127"/>
      <c r="B198" s="59" t="s">
        <v>21</v>
      </c>
      <c r="C198" s="84">
        <v>2.7E-2</v>
      </c>
      <c r="D198" s="85">
        <f t="shared" si="21"/>
        <v>6.0000000000000019E-3</v>
      </c>
      <c r="E198" s="86">
        <v>3.3000000000000002E-2</v>
      </c>
    </row>
    <row r="199" spans="1:5" ht="13.15" customHeight="1" x14ac:dyDescent="0.2">
      <c r="A199" s="127"/>
      <c r="B199" s="59" t="s">
        <v>22</v>
      </c>
      <c r="C199" s="84">
        <v>1E-3</v>
      </c>
      <c r="D199" s="85">
        <f t="shared" si="21"/>
        <v>9.0000000000000011E-3</v>
      </c>
      <c r="E199" s="86">
        <v>0.01</v>
      </c>
    </row>
    <row r="200" spans="1:5" ht="13.15" customHeight="1" x14ac:dyDescent="0.2">
      <c r="A200" s="127"/>
      <c r="B200" s="59" t="s">
        <v>23</v>
      </c>
      <c r="C200" s="84">
        <v>0</v>
      </c>
      <c r="D200" s="85">
        <f t="shared" si="21"/>
        <v>5.5E-2</v>
      </c>
      <c r="E200" s="86">
        <v>5.5E-2</v>
      </c>
    </row>
    <row r="201" spans="1:5" ht="13.15" customHeight="1" x14ac:dyDescent="0.2">
      <c r="A201" s="127"/>
      <c r="B201" s="59" t="s">
        <v>24</v>
      </c>
      <c r="C201" s="84">
        <v>6.0000000000000001E-3</v>
      </c>
      <c r="D201" s="85">
        <f t="shared" si="21"/>
        <v>6.7999999999999991E-2</v>
      </c>
      <c r="E201" s="86">
        <v>7.3999999999999996E-2</v>
      </c>
    </row>
    <row r="202" spans="1:5" ht="13.15" customHeight="1" x14ac:dyDescent="0.2">
      <c r="A202" s="127"/>
      <c r="B202" s="59" t="s">
        <v>25</v>
      </c>
      <c r="C202" s="84">
        <v>0</v>
      </c>
      <c r="D202" s="85">
        <f t="shared" si="21"/>
        <v>3.1E-2</v>
      </c>
      <c r="E202" s="86">
        <v>3.1E-2</v>
      </c>
    </row>
    <row r="203" spans="1:5" ht="13.15" customHeight="1" x14ac:dyDescent="0.2">
      <c r="A203" s="127"/>
      <c r="B203" s="59" t="s">
        <v>11</v>
      </c>
      <c r="C203" s="84">
        <v>2.9000000000000001E-2</v>
      </c>
      <c r="D203" s="85">
        <f t="shared" si="21"/>
        <v>5.8999999999999997E-2</v>
      </c>
      <c r="E203" s="86">
        <v>8.7999999999999995E-2</v>
      </c>
    </row>
    <row r="204" spans="1:5" ht="13.15" customHeight="1" x14ac:dyDescent="0.2">
      <c r="A204" s="127"/>
      <c r="B204" s="59" t="s">
        <v>7</v>
      </c>
      <c r="C204" s="84">
        <v>1.4999999999999999E-2</v>
      </c>
      <c r="D204" s="85">
        <f t="shared" si="21"/>
        <v>2.0999999999999998E-2</v>
      </c>
      <c r="E204" s="86">
        <v>3.5999999999999997E-2</v>
      </c>
    </row>
    <row r="205" spans="1:5" ht="13.15" customHeight="1" x14ac:dyDescent="0.2">
      <c r="A205" s="127"/>
      <c r="B205" s="59" t="s">
        <v>85</v>
      </c>
      <c r="C205" s="84">
        <v>8.9999999999999993E-3</v>
      </c>
      <c r="D205" s="85">
        <f t="shared" si="20"/>
        <v>1.0000000000000009E-3</v>
      </c>
      <c r="E205" s="86">
        <v>0.01</v>
      </c>
    </row>
    <row r="206" spans="1:5" ht="13.15" customHeight="1" x14ac:dyDescent="0.2">
      <c r="A206" s="127"/>
      <c r="B206" s="261"/>
      <c r="C206" s="299"/>
      <c r="D206" s="300"/>
      <c r="E206" s="301"/>
    </row>
    <row r="207" spans="1:5" ht="13.15" customHeight="1" thickBot="1" x14ac:dyDescent="0.25">
      <c r="A207" s="128"/>
      <c r="B207" s="87" t="s">
        <v>3</v>
      </c>
      <c r="C207" s="88">
        <v>0.24</v>
      </c>
      <c r="D207" s="89">
        <f t="shared" si="20"/>
        <v>0.76</v>
      </c>
      <c r="E207" s="90">
        <v>1</v>
      </c>
    </row>
    <row r="208" spans="1:5" ht="12" customHeight="1" x14ac:dyDescent="0.2">
      <c r="C208" s="72"/>
      <c r="E208" s="72"/>
    </row>
    <row r="209" spans="1:6" x14ac:dyDescent="0.2">
      <c r="A209" s="1" t="s">
        <v>94</v>
      </c>
    </row>
    <row r="210" spans="1:6" ht="13.15" customHeight="1" x14ac:dyDescent="0.2">
      <c r="A210" s="381" t="s">
        <v>0</v>
      </c>
      <c r="B210" s="382" t="s">
        <v>0</v>
      </c>
      <c r="C210" s="537" t="s">
        <v>74</v>
      </c>
      <c r="D210" s="538"/>
      <c r="E210" s="538"/>
      <c r="F210" s="539"/>
    </row>
    <row r="211" spans="1:6" ht="12.75" x14ac:dyDescent="0.2">
      <c r="A211" s="383"/>
      <c r="B211" s="47"/>
      <c r="C211" s="537" t="s">
        <v>31</v>
      </c>
      <c r="D211" s="538"/>
      <c r="E211" s="538"/>
      <c r="F211" s="539"/>
    </row>
    <row r="212" spans="1:6" ht="12.75" x14ac:dyDescent="0.2">
      <c r="A212" s="384"/>
      <c r="B212" s="385"/>
      <c r="C212" s="386" t="s">
        <v>66</v>
      </c>
      <c r="D212" s="387" t="s">
        <v>1</v>
      </c>
      <c r="E212" s="387" t="s">
        <v>67</v>
      </c>
      <c r="F212" s="388" t="s">
        <v>2</v>
      </c>
    </row>
    <row r="213" spans="1:6" ht="13.15" customHeight="1" x14ac:dyDescent="0.2">
      <c r="A213" s="389" t="s">
        <v>32</v>
      </c>
      <c r="B213" s="390" t="s">
        <v>5</v>
      </c>
      <c r="C213" s="391">
        <f t="shared" ref="C213:C242" si="22">I7</f>
        <v>4</v>
      </c>
      <c r="D213" s="392">
        <f t="shared" ref="D213:D242" si="23">C213/$L$38</f>
        <v>7.6923076923076927E-3</v>
      </c>
      <c r="E213" s="391">
        <f t="shared" ref="E213:E242" si="24">$O7-C213</f>
        <v>32</v>
      </c>
      <c r="F213" s="392">
        <f t="shared" ref="F213:F242" si="25">E213/$O$38</f>
        <v>3.3719704952581663E-2</v>
      </c>
    </row>
    <row r="214" spans="1:6" ht="13.15" customHeight="1" x14ac:dyDescent="0.2">
      <c r="A214" s="302"/>
      <c r="B214" s="38" t="s">
        <v>6</v>
      </c>
      <c r="C214" s="37">
        <f t="shared" si="22"/>
        <v>6</v>
      </c>
      <c r="D214" s="75">
        <f t="shared" si="23"/>
        <v>1.1538461538461539E-2</v>
      </c>
      <c r="E214" s="37">
        <f t="shared" si="24"/>
        <v>28</v>
      </c>
      <c r="F214" s="75">
        <f t="shared" si="25"/>
        <v>2.9504741833508957E-2</v>
      </c>
    </row>
    <row r="215" spans="1:6" ht="13.15" customHeight="1" x14ac:dyDescent="0.2">
      <c r="A215" s="302"/>
      <c r="B215" s="38" t="s">
        <v>39</v>
      </c>
      <c r="C215" s="37">
        <f t="shared" si="22"/>
        <v>0</v>
      </c>
      <c r="D215" s="75">
        <f t="shared" si="23"/>
        <v>0</v>
      </c>
      <c r="E215" s="37">
        <f t="shared" si="24"/>
        <v>5</v>
      </c>
      <c r="F215" s="75">
        <f t="shared" si="25"/>
        <v>5.268703898840885E-3</v>
      </c>
    </row>
    <row r="216" spans="1:6" ht="13.15" customHeight="1" x14ac:dyDescent="0.2">
      <c r="A216" s="302"/>
      <c r="B216" s="38" t="s">
        <v>40</v>
      </c>
      <c r="C216" s="37">
        <f t="shared" si="22"/>
        <v>8</v>
      </c>
      <c r="D216" s="75">
        <f t="shared" si="23"/>
        <v>1.5384615384615385E-2</v>
      </c>
      <c r="E216" s="37">
        <f t="shared" si="24"/>
        <v>46</v>
      </c>
      <c r="F216" s="75">
        <f t="shared" si="25"/>
        <v>4.8472075869336141E-2</v>
      </c>
    </row>
    <row r="217" spans="1:6" ht="13.15" customHeight="1" x14ac:dyDescent="0.2">
      <c r="A217" s="302"/>
      <c r="B217" s="38" t="s">
        <v>16</v>
      </c>
      <c r="C217" s="37">
        <f t="shared" si="22"/>
        <v>1</v>
      </c>
      <c r="D217" s="75">
        <f t="shared" si="23"/>
        <v>1.9230769230769232E-3</v>
      </c>
      <c r="E217" s="37">
        <f t="shared" si="24"/>
        <v>37</v>
      </c>
      <c r="F217" s="75">
        <f t="shared" si="25"/>
        <v>3.8988408851422553E-2</v>
      </c>
    </row>
    <row r="218" spans="1:6" ht="13.15" customHeight="1" x14ac:dyDescent="0.2">
      <c r="A218" s="302"/>
      <c r="B218" s="38" t="s">
        <v>8</v>
      </c>
      <c r="C218" s="37">
        <f t="shared" si="22"/>
        <v>2</v>
      </c>
      <c r="D218" s="75">
        <f t="shared" si="23"/>
        <v>3.8461538461538464E-3</v>
      </c>
      <c r="E218" s="37">
        <f t="shared" si="24"/>
        <v>34</v>
      </c>
      <c r="F218" s="75">
        <f t="shared" si="25"/>
        <v>3.5827186512118019E-2</v>
      </c>
    </row>
    <row r="219" spans="1:6" ht="13.15" customHeight="1" x14ac:dyDescent="0.2">
      <c r="A219" s="302"/>
      <c r="B219" s="38" t="s">
        <v>10</v>
      </c>
      <c r="C219" s="37">
        <f t="shared" si="22"/>
        <v>0</v>
      </c>
      <c r="D219" s="75">
        <f t="shared" si="23"/>
        <v>0</v>
      </c>
      <c r="E219" s="37">
        <f t="shared" si="24"/>
        <v>6</v>
      </c>
      <c r="F219" s="75">
        <f t="shared" si="25"/>
        <v>6.3224446786090622E-3</v>
      </c>
    </row>
    <row r="220" spans="1:6" ht="13.15" customHeight="1" x14ac:dyDescent="0.2">
      <c r="A220" s="302"/>
      <c r="B220" s="38" t="s">
        <v>12</v>
      </c>
      <c r="C220" s="37">
        <f t="shared" si="22"/>
        <v>0</v>
      </c>
      <c r="D220" s="75">
        <f t="shared" si="23"/>
        <v>0</v>
      </c>
      <c r="E220" s="37">
        <f t="shared" si="24"/>
        <v>18</v>
      </c>
      <c r="F220" s="75">
        <f t="shared" si="25"/>
        <v>1.8967334035827187E-2</v>
      </c>
    </row>
    <row r="221" spans="1:6" ht="13.15" customHeight="1" x14ac:dyDescent="0.2">
      <c r="A221" s="302"/>
      <c r="B221" s="38" t="s">
        <v>13</v>
      </c>
      <c r="C221" s="37">
        <f t="shared" si="22"/>
        <v>2</v>
      </c>
      <c r="D221" s="75">
        <f t="shared" si="23"/>
        <v>3.8461538461538464E-3</v>
      </c>
      <c r="E221" s="37">
        <f t="shared" si="24"/>
        <v>36</v>
      </c>
      <c r="F221" s="75">
        <f t="shared" si="25"/>
        <v>3.7934668071654375E-2</v>
      </c>
    </row>
    <row r="222" spans="1:6" ht="13.15" customHeight="1" x14ac:dyDescent="0.2">
      <c r="A222" s="302"/>
      <c r="B222" s="38" t="s">
        <v>14</v>
      </c>
      <c r="C222" s="37">
        <f t="shared" si="22"/>
        <v>4</v>
      </c>
      <c r="D222" s="75">
        <f t="shared" si="23"/>
        <v>7.6923076923076927E-3</v>
      </c>
      <c r="E222" s="37">
        <f t="shared" si="24"/>
        <v>14</v>
      </c>
      <c r="F222" s="75">
        <f t="shared" si="25"/>
        <v>1.4752370916754479E-2</v>
      </c>
    </row>
    <row r="223" spans="1:6" ht="13.15" customHeight="1" x14ac:dyDescent="0.2">
      <c r="A223" s="302"/>
      <c r="B223" s="38" t="s">
        <v>41</v>
      </c>
      <c r="C223" s="37">
        <f t="shared" si="22"/>
        <v>0</v>
      </c>
      <c r="D223" s="75">
        <f t="shared" si="23"/>
        <v>0</v>
      </c>
      <c r="E223" s="37">
        <f t="shared" si="24"/>
        <v>16</v>
      </c>
      <c r="F223" s="75">
        <f t="shared" si="25"/>
        <v>1.6859852476290831E-2</v>
      </c>
    </row>
    <row r="224" spans="1:6" ht="13.15" customHeight="1" x14ac:dyDescent="0.2">
      <c r="A224" s="302"/>
      <c r="B224" s="38" t="s">
        <v>9</v>
      </c>
      <c r="C224" s="37">
        <f t="shared" si="22"/>
        <v>4</v>
      </c>
      <c r="D224" s="75">
        <f t="shared" si="23"/>
        <v>7.6923076923076927E-3</v>
      </c>
      <c r="E224" s="37">
        <f t="shared" si="24"/>
        <v>95</v>
      </c>
      <c r="F224" s="75">
        <f t="shared" si="25"/>
        <v>0.10010537407797682</v>
      </c>
    </row>
    <row r="225" spans="1:6" ht="13.15" customHeight="1" x14ac:dyDescent="0.2">
      <c r="A225" s="302"/>
      <c r="B225" s="38" t="s">
        <v>15</v>
      </c>
      <c r="C225" s="37">
        <f t="shared" si="22"/>
        <v>0</v>
      </c>
      <c r="D225" s="75">
        <f t="shared" si="23"/>
        <v>0</v>
      </c>
      <c r="E225" s="37">
        <f t="shared" si="24"/>
        <v>31</v>
      </c>
      <c r="F225" s="75">
        <f t="shared" si="25"/>
        <v>3.2665964172813484E-2</v>
      </c>
    </row>
    <row r="226" spans="1:6" ht="13.15" customHeight="1" x14ac:dyDescent="0.2">
      <c r="A226" s="302"/>
      <c r="B226" s="38" t="s">
        <v>17</v>
      </c>
      <c r="C226" s="37">
        <f t="shared" si="22"/>
        <v>2</v>
      </c>
      <c r="D226" s="75">
        <f t="shared" si="23"/>
        <v>3.8461538461538464E-3</v>
      </c>
      <c r="E226" s="37">
        <f t="shared" si="24"/>
        <v>43</v>
      </c>
      <c r="F226" s="75">
        <f t="shared" si="25"/>
        <v>4.5310853530031614E-2</v>
      </c>
    </row>
    <row r="227" spans="1:6" ht="13.15" customHeight="1" x14ac:dyDescent="0.2">
      <c r="A227" s="302"/>
      <c r="B227" s="38" t="s">
        <v>18</v>
      </c>
      <c r="C227" s="37">
        <f t="shared" si="22"/>
        <v>7</v>
      </c>
      <c r="D227" s="75">
        <f t="shared" si="23"/>
        <v>1.3461538461538462E-2</v>
      </c>
      <c r="E227" s="37">
        <f t="shared" si="24"/>
        <v>22</v>
      </c>
      <c r="F227" s="75">
        <f t="shared" si="25"/>
        <v>2.3182297154899896E-2</v>
      </c>
    </row>
    <row r="228" spans="1:6" ht="13.15" customHeight="1" x14ac:dyDescent="0.2">
      <c r="A228" s="302"/>
      <c r="B228" s="38" t="s">
        <v>19</v>
      </c>
      <c r="C228" s="37">
        <f t="shared" si="22"/>
        <v>19</v>
      </c>
      <c r="D228" s="75">
        <f t="shared" si="23"/>
        <v>3.653846153846154E-2</v>
      </c>
      <c r="E228" s="37">
        <f t="shared" si="24"/>
        <v>98</v>
      </c>
      <c r="F228" s="75">
        <f t="shared" si="25"/>
        <v>0.10326659641728135</v>
      </c>
    </row>
    <row r="229" spans="1:6" ht="13.15" customHeight="1" x14ac:dyDescent="0.2">
      <c r="A229" s="302"/>
      <c r="B229" s="38" t="s">
        <v>42</v>
      </c>
      <c r="C229" s="37">
        <f t="shared" si="22"/>
        <v>13</v>
      </c>
      <c r="D229" s="75">
        <f t="shared" si="23"/>
        <v>2.5000000000000001E-2</v>
      </c>
      <c r="E229" s="37">
        <f t="shared" si="24"/>
        <v>15</v>
      </c>
      <c r="F229" s="75">
        <f t="shared" si="25"/>
        <v>1.5806111696522657E-2</v>
      </c>
    </row>
    <row r="230" spans="1:6" ht="13.15" customHeight="1" x14ac:dyDescent="0.2">
      <c r="A230" s="302"/>
      <c r="B230" s="38" t="s">
        <v>20</v>
      </c>
      <c r="C230" s="37">
        <f t="shared" si="22"/>
        <v>2</v>
      </c>
      <c r="D230" s="75">
        <f t="shared" si="23"/>
        <v>3.8461538461538464E-3</v>
      </c>
      <c r="E230" s="37">
        <f t="shared" si="24"/>
        <v>2</v>
      </c>
      <c r="F230" s="75">
        <f t="shared" si="25"/>
        <v>2.1074815595363539E-3</v>
      </c>
    </row>
    <row r="231" spans="1:6" ht="13.15" customHeight="1" x14ac:dyDescent="0.2">
      <c r="A231" s="302"/>
      <c r="B231" s="38" t="s">
        <v>26</v>
      </c>
      <c r="C231" s="37">
        <f t="shared" si="22"/>
        <v>0</v>
      </c>
      <c r="D231" s="75">
        <f t="shared" si="23"/>
        <v>0</v>
      </c>
      <c r="E231" s="37">
        <f t="shared" si="24"/>
        <v>5</v>
      </c>
      <c r="F231" s="75">
        <f t="shared" si="25"/>
        <v>5.268703898840885E-3</v>
      </c>
    </row>
    <row r="232" spans="1:6" ht="13.15" customHeight="1" x14ac:dyDescent="0.2">
      <c r="A232" s="302"/>
      <c r="B232" s="38" t="s">
        <v>21</v>
      </c>
      <c r="C232" s="37">
        <f t="shared" si="22"/>
        <v>2</v>
      </c>
      <c r="D232" s="75">
        <f t="shared" si="23"/>
        <v>3.8461538461538464E-3</v>
      </c>
      <c r="E232" s="37">
        <f t="shared" si="24"/>
        <v>6</v>
      </c>
      <c r="F232" s="75">
        <f t="shared" si="25"/>
        <v>6.3224446786090622E-3</v>
      </c>
    </row>
    <row r="233" spans="1:6" ht="13.15" customHeight="1" x14ac:dyDescent="0.2">
      <c r="A233" s="302"/>
      <c r="B233" s="38" t="s">
        <v>22</v>
      </c>
      <c r="C233" s="37">
        <f t="shared" si="22"/>
        <v>1</v>
      </c>
      <c r="D233" s="75">
        <f t="shared" si="23"/>
        <v>1.9230769230769232E-3</v>
      </c>
      <c r="E233" s="37">
        <f t="shared" si="24"/>
        <v>13</v>
      </c>
      <c r="F233" s="75">
        <f t="shared" si="25"/>
        <v>1.3698630136986301E-2</v>
      </c>
    </row>
    <row r="234" spans="1:6" ht="13.15" customHeight="1" x14ac:dyDescent="0.2">
      <c r="A234" s="302"/>
      <c r="B234" s="38" t="s">
        <v>23</v>
      </c>
      <c r="C234" s="37">
        <f t="shared" si="22"/>
        <v>0</v>
      </c>
      <c r="D234" s="75">
        <f t="shared" si="23"/>
        <v>0</v>
      </c>
      <c r="E234" s="37">
        <f t="shared" si="24"/>
        <v>40</v>
      </c>
      <c r="F234" s="75">
        <f t="shared" si="25"/>
        <v>4.214963119072708E-2</v>
      </c>
    </row>
    <row r="235" spans="1:6" ht="13.15" customHeight="1" x14ac:dyDescent="0.2">
      <c r="A235" s="302"/>
      <c r="B235" s="38" t="s">
        <v>43</v>
      </c>
      <c r="C235" s="37">
        <f t="shared" si="22"/>
        <v>7</v>
      </c>
      <c r="D235" s="75">
        <f t="shared" si="23"/>
        <v>1.3461538461538462E-2</v>
      </c>
      <c r="E235" s="37">
        <f t="shared" si="24"/>
        <v>19</v>
      </c>
      <c r="F235" s="75">
        <f t="shared" si="25"/>
        <v>2.0021074815595362E-2</v>
      </c>
    </row>
    <row r="236" spans="1:6" ht="13.15" customHeight="1" x14ac:dyDescent="0.2">
      <c r="A236" s="302"/>
      <c r="B236" s="38" t="s">
        <v>44</v>
      </c>
      <c r="C236" s="37">
        <f t="shared" si="22"/>
        <v>1</v>
      </c>
      <c r="D236" s="75">
        <f t="shared" si="23"/>
        <v>1.9230769230769232E-3</v>
      </c>
      <c r="E236" s="37">
        <f t="shared" si="24"/>
        <v>21</v>
      </c>
      <c r="F236" s="75">
        <f t="shared" si="25"/>
        <v>2.2128556375131718E-2</v>
      </c>
    </row>
    <row r="237" spans="1:6" ht="13.15" customHeight="1" x14ac:dyDescent="0.2">
      <c r="A237" s="302"/>
      <c r="B237" s="38" t="s">
        <v>38</v>
      </c>
      <c r="C237" s="37">
        <f t="shared" si="22"/>
        <v>3</v>
      </c>
      <c r="D237" s="75">
        <f t="shared" si="23"/>
        <v>5.7692307692307696E-3</v>
      </c>
      <c r="E237" s="37">
        <f t="shared" si="24"/>
        <v>53</v>
      </c>
      <c r="F237" s="75">
        <f t="shared" si="25"/>
        <v>5.584826132771338E-2</v>
      </c>
    </row>
    <row r="238" spans="1:6" ht="13.15" customHeight="1" x14ac:dyDescent="0.2">
      <c r="A238" s="302"/>
      <c r="B238" s="38" t="s">
        <v>25</v>
      </c>
      <c r="C238" s="37">
        <f t="shared" si="22"/>
        <v>3</v>
      </c>
      <c r="D238" s="75">
        <f t="shared" si="23"/>
        <v>5.7692307692307696E-3</v>
      </c>
      <c r="E238" s="37">
        <f t="shared" si="24"/>
        <v>18</v>
      </c>
      <c r="F238" s="75">
        <f t="shared" si="25"/>
        <v>1.8967334035827187E-2</v>
      </c>
    </row>
    <row r="239" spans="1:6" ht="13.15" customHeight="1" x14ac:dyDescent="0.2">
      <c r="A239" s="302"/>
      <c r="B239" s="38" t="s">
        <v>11</v>
      </c>
      <c r="C239" s="37">
        <f t="shared" si="22"/>
        <v>8</v>
      </c>
      <c r="D239" s="75">
        <f t="shared" si="23"/>
        <v>1.5384615384615385E-2</v>
      </c>
      <c r="E239" s="37">
        <f t="shared" si="24"/>
        <v>49</v>
      </c>
      <c r="F239" s="75">
        <f t="shared" si="25"/>
        <v>5.1633298208640675E-2</v>
      </c>
    </row>
    <row r="240" spans="1:6" ht="13.15" customHeight="1" x14ac:dyDescent="0.2">
      <c r="A240" s="302"/>
      <c r="B240" s="38" t="s">
        <v>37</v>
      </c>
      <c r="C240" s="37">
        <f t="shared" si="22"/>
        <v>0</v>
      </c>
      <c r="D240" s="75">
        <f t="shared" si="23"/>
        <v>0</v>
      </c>
      <c r="E240" s="37">
        <f t="shared" si="24"/>
        <v>15</v>
      </c>
      <c r="F240" s="75">
        <f t="shared" si="25"/>
        <v>1.5806111696522657E-2</v>
      </c>
    </row>
    <row r="241" spans="1:15" ht="13.15" customHeight="1" x14ac:dyDescent="0.2">
      <c r="A241" s="302"/>
      <c r="B241" s="38" t="s">
        <v>7</v>
      </c>
      <c r="C241" s="37">
        <f t="shared" si="22"/>
        <v>5</v>
      </c>
      <c r="D241" s="75">
        <f t="shared" si="23"/>
        <v>9.6153846153846159E-3</v>
      </c>
      <c r="E241" s="37">
        <f t="shared" si="24"/>
        <v>14</v>
      </c>
      <c r="F241" s="75">
        <f t="shared" si="25"/>
        <v>1.4752370916754479E-2</v>
      </c>
    </row>
    <row r="242" spans="1:15" ht="13.15" customHeight="1" x14ac:dyDescent="0.2">
      <c r="A242" s="302"/>
      <c r="B242" s="38" t="s">
        <v>85</v>
      </c>
      <c r="C242" s="37">
        <f t="shared" si="22"/>
        <v>10</v>
      </c>
      <c r="D242" s="75">
        <f t="shared" si="23"/>
        <v>1.9230769230769232E-2</v>
      </c>
      <c r="E242" s="37">
        <f t="shared" si="24"/>
        <v>4</v>
      </c>
      <c r="F242" s="75">
        <f t="shared" si="25"/>
        <v>4.2149631190727078E-3</v>
      </c>
    </row>
    <row r="243" spans="1:15" ht="13.15" customHeight="1" x14ac:dyDescent="0.2">
      <c r="A243" s="303"/>
      <c r="B243" s="76"/>
      <c r="C243" s="37"/>
      <c r="D243" s="75"/>
      <c r="E243" s="37"/>
      <c r="F243" s="75"/>
    </row>
    <row r="244" spans="1:15" s="118" customFormat="1" ht="12.75" x14ac:dyDescent="0.2">
      <c r="A244" s="304"/>
      <c r="B244" s="77" t="s">
        <v>3</v>
      </c>
      <c r="C244" s="37">
        <f>I38</f>
        <v>114</v>
      </c>
      <c r="D244" s="75">
        <f>C244/$L$38</f>
        <v>0.21923076923076923</v>
      </c>
      <c r="E244" s="37">
        <f>$O38-C244</f>
        <v>835</v>
      </c>
      <c r="F244" s="75">
        <f>E244/$O$38</f>
        <v>0.87987355110642784</v>
      </c>
      <c r="L244" s="343"/>
      <c r="M244" s="343"/>
      <c r="N244" s="343"/>
      <c r="O244" s="343"/>
    </row>
    <row r="245" spans="1:15" x14ac:dyDescent="0.2">
      <c r="C245" s="72"/>
      <c r="E245" s="72"/>
    </row>
    <row r="246" spans="1:15" ht="12.75" thickBot="1" x14ac:dyDescent="0.25">
      <c r="A246" s="1">
        <v>2005</v>
      </c>
    </row>
    <row r="247" spans="1:15" ht="13.15" customHeight="1" thickBot="1" x14ac:dyDescent="0.3">
      <c r="A247" s="73" t="s">
        <v>0</v>
      </c>
      <c r="B247" s="73" t="s">
        <v>0</v>
      </c>
      <c r="C247" s="534" t="s">
        <v>74</v>
      </c>
      <c r="D247" s="534"/>
      <c r="E247" s="535"/>
    </row>
    <row r="248" spans="1:15" ht="13.15" customHeight="1" thickBot="1" x14ac:dyDescent="0.3">
      <c r="A248" s="74"/>
      <c r="B248" s="74"/>
      <c r="C248" s="534" t="s">
        <v>76</v>
      </c>
      <c r="D248" s="534"/>
      <c r="E248" s="534"/>
    </row>
    <row r="249" spans="1:15" ht="13.15" customHeight="1" thickBot="1" x14ac:dyDescent="0.3">
      <c r="A249" s="74"/>
      <c r="B249" s="74"/>
      <c r="C249" s="78" t="s">
        <v>1</v>
      </c>
      <c r="D249" s="79" t="s">
        <v>2</v>
      </c>
      <c r="E249" s="80" t="s">
        <v>3</v>
      </c>
    </row>
    <row r="250" spans="1:15" ht="13.15" customHeight="1" x14ac:dyDescent="0.2">
      <c r="A250" s="126" t="s">
        <v>32</v>
      </c>
      <c r="B250" s="129" t="s">
        <v>5</v>
      </c>
      <c r="C250" s="81">
        <v>6.0000000000000001E-3</v>
      </c>
      <c r="D250" s="82">
        <f t="shared" ref="D250:D274" si="26">E250-C250</f>
        <v>3.3000000000000002E-2</v>
      </c>
      <c r="E250" s="83">
        <v>3.9E-2</v>
      </c>
    </row>
    <row r="251" spans="1:15" ht="13.15" customHeight="1" x14ac:dyDescent="0.2">
      <c r="A251" s="127"/>
      <c r="B251" s="59" t="s">
        <v>6</v>
      </c>
      <c r="C251" s="84">
        <v>8.0000000000000002E-3</v>
      </c>
      <c r="D251" s="85">
        <f t="shared" si="26"/>
        <v>9.0000000000000011E-3</v>
      </c>
      <c r="E251" s="86">
        <v>1.7000000000000001E-2</v>
      </c>
    </row>
    <row r="252" spans="1:15" ht="13.15" customHeight="1" x14ac:dyDescent="0.2">
      <c r="A252" s="127"/>
      <c r="B252" s="59" t="s">
        <v>16</v>
      </c>
      <c r="C252" s="84">
        <v>3.0000000000000001E-3</v>
      </c>
      <c r="D252" s="85">
        <f t="shared" si="26"/>
        <v>1.4000000000000002E-2</v>
      </c>
      <c r="E252" s="86">
        <v>1.7000000000000001E-2</v>
      </c>
    </row>
    <row r="253" spans="1:15" ht="13.15" customHeight="1" x14ac:dyDescent="0.2">
      <c r="A253" s="127"/>
      <c r="B253" s="59" t="s">
        <v>8</v>
      </c>
      <c r="C253" s="84">
        <v>1E-3</v>
      </c>
      <c r="D253" s="85">
        <f t="shared" si="26"/>
        <v>0.08</v>
      </c>
      <c r="E253" s="86">
        <v>8.1000000000000003E-2</v>
      </c>
    </row>
    <row r="254" spans="1:15" ht="13.15" customHeight="1" x14ac:dyDescent="0.2">
      <c r="A254" s="127"/>
      <c r="B254" s="59" t="s">
        <v>10</v>
      </c>
      <c r="C254" s="84">
        <v>0</v>
      </c>
      <c r="D254" s="85">
        <f t="shared" si="26"/>
        <v>1.2999999999999999E-2</v>
      </c>
      <c r="E254" s="86">
        <v>1.2999999999999999E-2</v>
      </c>
    </row>
    <row r="255" spans="1:15" ht="13.15" customHeight="1" x14ac:dyDescent="0.2">
      <c r="A255" s="127"/>
      <c r="B255" s="59" t="s">
        <v>12</v>
      </c>
      <c r="C255" s="84">
        <v>0</v>
      </c>
      <c r="D255" s="85">
        <f t="shared" si="26"/>
        <v>1.7999999999999999E-2</v>
      </c>
      <c r="E255" s="86">
        <v>1.7999999999999999E-2</v>
      </c>
    </row>
    <row r="256" spans="1:15" ht="13.15" customHeight="1" x14ac:dyDescent="0.2">
      <c r="A256" s="127"/>
      <c r="B256" s="59" t="s">
        <v>13</v>
      </c>
      <c r="C256" s="84">
        <v>5.0000000000000001E-3</v>
      </c>
      <c r="D256" s="85">
        <f t="shared" si="26"/>
        <v>0.04</v>
      </c>
      <c r="E256" s="86">
        <v>4.4999999999999998E-2</v>
      </c>
    </row>
    <row r="257" spans="1:5" ht="13.15" customHeight="1" x14ac:dyDescent="0.2">
      <c r="A257" s="127"/>
      <c r="B257" s="59" t="s">
        <v>14</v>
      </c>
      <c r="C257" s="84">
        <v>0.01</v>
      </c>
      <c r="D257" s="85">
        <f t="shared" si="26"/>
        <v>2.0999999999999998E-2</v>
      </c>
      <c r="E257" s="86">
        <v>3.1E-2</v>
      </c>
    </row>
    <row r="258" spans="1:5" ht="13.15" customHeight="1" x14ac:dyDescent="0.2">
      <c r="A258" s="127"/>
      <c r="B258" s="59" t="s">
        <v>9</v>
      </c>
      <c r="C258" s="84">
        <v>2.5000000000000001E-2</v>
      </c>
      <c r="D258" s="85">
        <f t="shared" si="26"/>
        <v>0.14000000000000001</v>
      </c>
      <c r="E258" s="86">
        <v>0.16500000000000001</v>
      </c>
    </row>
    <row r="259" spans="1:5" ht="13.15" customHeight="1" x14ac:dyDescent="0.2">
      <c r="A259" s="127"/>
      <c r="B259" s="59" t="s">
        <v>15</v>
      </c>
      <c r="C259" s="84">
        <v>0</v>
      </c>
      <c r="D259" s="85">
        <f t="shared" ref="D259:D271" si="27">E259-C259</f>
        <v>1.4999999999999999E-2</v>
      </c>
      <c r="E259" s="86">
        <v>1.4999999999999999E-2</v>
      </c>
    </row>
    <row r="260" spans="1:5" ht="13.15" customHeight="1" x14ac:dyDescent="0.2">
      <c r="A260" s="127"/>
      <c r="B260" s="59" t="s">
        <v>17</v>
      </c>
      <c r="C260" s="84">
        <v>0</v>
      </c>
      <c r="D260" s="85">
        <f t="shared" si="27"/>
        <v>7.9000000000000001E-2</v>
      </c>
      <c r="E260" s="86">
        <v>7.9000000000000001E-2</v>
      </c>
    </row>
    <row r="261" spans="1:5" ht="13.15" customHeight="1" x14ac:dyDescent="0.2">
      <c r="A261" s="127"/>
      <c r="B261" s="59" t="s">
        <v>18</v>
      </c>
      <c r="C261" s="84">
        <v>4.0000000000000001E-3</v>
      </c>
      <c r="D261" s="85">
        <f t="shared" si="27"/>
        <v>5.3000000000000005E-2</v>
      </c>
      <c r="E261" s="86">
        <v>5.7000000000000002E-2</v>
      </c>
    </row>
    <row r="262" spans="1:5" ht="13.15" customHeight="1" x14ac:dyDescent="0.2">
      <c r="A262" s="127"/>
      <c r="B262" s="59" t="s">
        <v>19</v>
      </c>
      <c r="C262" s="84">
        <v>1.4E-2</v>
      </c>
      <c r="D262" s="85">
        <f t="shared" si="27"/>
        <v>4.2000000000000003E-2</v>
      </c>
      <c r="E262" s="86">
        <v>5.6000000000000001E-2</v>
      </c>
    </row>
    <row r="263" spans="1:5" ht="13.15" customHeight="1" x14ac:dyDescent="0.2">
      <c r="A263" s="127"/>
      <c r="B263" s="59" t="s">
        <v>20</v>
      </c>
      <c r="C263" s="84">
        <v>3.0000000000000001E-3</v>
      </c>
      <c r="D263" s="85">
        <f t="shared" si="27"/>
        <v>2.4E-2</v>
      </c>
      <c r="E263" s="86">
        <v>2.7E-2</v>
      </c>
    </row>
    <row r="264" spans="1:5" ht="13.15" customHeight="1" x14ac:dyDescent="0.2">
      <c r="A264" s="127"/>
      <c r="B264" s="59" t="s">
        <v>26</v>
      </c>
      <c r="C264" s="84">
        <v>0</v>
      </c>
      <c r="D264" s="85">
        <f t="shared" si="27"/>
        <v>5.0000000000000001E-3</v>
      </c>
      <c r="E264" s="86">
        <v>5.0000000000000001E-3</v>
      </c>
    </row>
    <row r="265" spans="1:5" ht="13.15" customHeight="1" x14ac:dyDescent="0.2">
      <c r="A265" s="127"/>
      <c r="B265" s="59" t="s">
        <v>21</v>
      </c>
      <c r="C265" s="84">
        <v>6.0000000000000001E-3</v>
      </c>
      <c r="D265" s="85">
        <f t="shared" si="27"/>
        <v>2.7000000000000003E-2</v>
      </c>
      <c r="E265" s="86">
        <v>3.3000000000000002E-2</v>
      </c>
    </row>
    <row r="266" spans="1:5" ht="13.15" customHeight="1" x14ac:dyDescent="0.2">
      <c r="A266" s="127"/>
      <c r="B266" s="59" t="s">
        <v>22</v>
      </c>
      <c r="C266" s="84">
        <v>3.0000000000000001E-3</v>
      </c>
      <c r="D266" s="85">
        <f t="shared" si="27"/>
        <v>7.0000000000000001E-3</v>
      </c>
      <c r="E266" s="86">
        <v>0.01</v>
      </c>
    </row>
    <row r="267" spans="1:5" ht="13.15" customHeight="1" x14ac:dyDescent="0.2">
      <c r="A267" s="127"/>
      <c r="B267" s="59" t="s">
        <v>23</v>
      </c>
      <c r="C267" s="84">
        <v>0</v>
      </c>
      <c r="D267" s="85">
        <f t="shared" si="27"/>
        <v>5.5E-2</v>
      </c>
      <c r="E267" s="86">
        <v>5.5E-2</v>
      </c>
    </row>
    <row r="268" spans="1:5" ht="13.15" customHeight="1" x14ac:dyDescent="0.2">
      <c r="A268" s="127"/>
      <c r="B268" s="59" t="s">
        <v>24</v>
      </c>
      <c r="C268" s="84">
        <v>0</v>
      </c>
      <c r="D268" s="85">
        <f t="shared" si="27"/>
        <v>7.3999999999999996E-2</v>
      </c>
      <c r="E268" s="86">
        <v>7.3999999999999996E-2</v>
      </c>
    </row>
    <row r="269" spans="1:5" ht="13.15" customHeight="1" x14ac:dyDescent="0.2">
      <c r="A269" s="127"/>
      <c r="B269" s="59" t="s">
        <v>25</v>
      </c>
      <c r="C269" s="84">
        <v>0</v>
      </c>
      <c r="D269" s="85">
        <f t="shared" si="27"/>
        <v>3.1E-2</v>
      </c>
      <c r="E269" s="86">
        <v>3.1E-2</v>
      </c>
    </row>
    <row r="270" spans="1:5" ht="13.15" customHeight="1" x14ac:dyDescent="0.2">
      <c r="A270" s="127"/>
      <c r="B270" s="59" t="s">
        <v>11</v>
      </c>
      <c r="C270" s="84">
        <v>1.0999999999999999E-2</v>
      </c>
      <c r="D270" s="85">
        <f t="shared" si="27"/>
        <v>7.6999999999999999E-2</v>
      </c>
      <c r="E270" s="86">
        <v>8.7999999999999995E-2</v>
      </c>
    </row>
    <row r="271" spans="1:5" ht="13.15" customHeight="1" x14ac:dyDescent="0.2">
      <c r="A271" s="127"/>
      <c r="B271" s="59" t="s">
        <v>7</v>
      </c>
      <c r="C271" s="84">
        <v>0.01</v>
      </c>
      <c r="D271" s="85">
        <f t="shared" si="27"/>
        <v>2.5999999999999995E-2</v>
      </c>
      <c r="E271" s="86">
        <v>3.5999999999999997E-2</v>
      </c>
    </row>
    <row r="272" spans="1:5" ht="13.15" customHeight="1" x14ac:dyDescent="0.2">
      <c r="A272" s="127"/>
      <c r="B272" s="59" t="s">
        <v>85</v>
      </c>
      <c r="C272" s="84">
        <v>5.0000000000000001E-3</v>
      </c>
      <c r="D272" s="85">
        <f t="shared" si="26"/>
        <v>5.0000000000000001E-3</v>
      </c>
      <c r="E272" s="86">
        <v>0.01</v>
      </c>
    </row>
    <row r="273" spans="1:6" ht="13.15" customHeight="1" x14ac:dyDescent="0.2">
      <c r="A273" s="127"/>
      <c r="B273" s="261"/>
      <c r="C273" s="299"/>
      <c r="D273" s="300"/>
      <c r="E273" s="301"/>
    </row>
    <row r="274" spans="1:6" ht="13.15" customHeight="1" thickBot="1" x14ac:dyDescent="0.25">
      <c r="A274" s="128"/>
      <c r="B274" s="87" t="s">
        <v>3</v>
      </c>
      <c r="C274" s="88">
        <v>0.115</v>
      </c>
      <c r="D274" s="89">
        <f t="shared" si="26"/>
        <v>0.88500000000000001</v>
      </c>
      <c r="E274" s="90">
        <v>1</v>
      </c>
    </row>
    <row r="275" spans="1:6" x14ac:dyDescent="0.2">
      <c r="C275" s="72"/>
      <c r="E275" s="72"/>
    </row>
    <row r="276" spans="1:6" x14ac:dyDescent="0.2">
      <c r="A276" s="1" t="s">
        <v>94</v>
      </c>
    </row>
    <row r="277" spans="1:6" ht="13.15" customHeight="1" x14ac:dyDescent="0.2">
      <c r="A277" s="381" t="s">
        <v>0</v>
      </c>
      <c r="B277" s="382" t="s">
        <v>0</v>
      </c>
      <c r="C277" s="537" t="s">
        <v>75</v>
      </c>
      <c r="D277" s="538"/>
      <c r="E277" s="538"/>
      <c r="F277" s="539"/>
    </row>
    <row r="278" spans="1:6" ht="12.75" x14ac:dyDescent="0.2">
      <c r="A278" s="383"/>
      <c r="B278" s="47"/>
      <c r="C278" s="537" t="s">
        <v>31</v>
      </c>
      <c r="D278" s="538"/>
      <c r="E278" s="538"/>
      <c r="F278" s="539"/>
    </row>
    <row r="279" spans="1:6" ht="12.75" x14ac:dyDescent="0.2">
      <c r="A279" s="384"/>
      <c r="B279" s="385"/>
      <c r="C279" s="386" t="s">
        <v>66</v>
      </c>
      <c r="D279" s="387" t="s">
        <v>1</v>
      </c>
      <c r="E279" s="387" t="s">
        <v>67</v>
      </c>
      <c r="F279" s="388" t="s">
        <v>2</v>
      </c>
    </row>
    <row r="280" spans="1:6" ht="13.15" customHeight="1" x14ac:dyDescent="0.2">
      <c r="A280" s="389" t="s">
        <v>32</v>
      </c>
      <c r="B280" s="390" t="s">
        <v>5</v>
      </c>
      <c r="C280" s="391">
        <f>L7</f>
        <v>10</v>
      </c>
      <c r="D280" s="392">
        <f>C280/$O$38</f>
        <v>1.053740779768177E-2</v>
      </c>
      <c r="E280" s="391">
        <f>$O7-C280</f>
        <v>26</v>
      </c>
      <c r="F280" s="392">
        <f>E280/$O$38</f>
        <v>2.7397260273972601E-2</v>
      </c>
    </row>
    <row r="281" spans="1:6" ht="13.15" customHeight="1" x14ac:dyDescent="0.2">
      <c r="A281" s="302"/>
      <c r="B281" s="38" t="s">
        <v>6</v>
      </c>
      <c r="C281" s="37">
        <f t="shared" ref="C281:C309" si="28">L8</f>
        <v>28</v>
      </c>
      <c r="D281" s="75">
        <f t="shared" ref="D281:D309" si="29">C281/$O$38</f>
        <v>2.9504741833508957E-2</v>
      </c>
      <c r="E281" s="37">
        <f t="shared" ref="E281:E309" si="30">$O8-C281</f>
        <v>6</v>
      </c>
      <c r="F281" s="75">
        <f t="shared" ref="F281:F309" si="31">E281/$O$38</f>
        <v>6.3224446786090622E-3</v>
      </c>
    </row>
    <row r="282" spans="1:6" ht="13.15" customHeight="1" x14ac:dyDescent="0.2">
      <c r="A282" s="302"/>
      <c r="B282" s="38" t="s">
        <v>39</v>
      </c>
      <c r="C282" s="37">
        <f t="shared" si="28"/>
        <v>3</v>
      </c>
      <c r="D282" s="75">
        <f t="shared" si="29"/>
        <v>3.1612223393045311E-3</v>
      </c>
      <c r="E282" s="37">
        <f t="shared" si="30"/>
        <v>2</v>
      </c>
      <c r="F282" s="75">
        <f t="shared" si="31"/>
        <v>2.1074815595363539E-3</v>
      </c>
    </row>
    <row r="283" spans="1:6" ht="13.15" customHeight="1" x14ac:dyDescent="0.2">
      <c r="A283" s="302"/>
      <c r="B283" s="38" t="s">
        <v>40</v>
      </c>
      <c r="C283" s="37">
        <f t="shared" si="28"/>
        <v>44</v>
      </c>
      <c r="D283" s="75">
        <f t="shared" si="29"/>
        <v>4.6364594309799792E-2</v>
      </c>
      <c r="E283" s="37">
        <f t="shared" si="30"/>
        <v>10</v>
      </c>
      <c r="F283" s="75">
        <f t="shared" si="31"/>
        <v>1.053740779768177E-2</v>
      </c>
    </row>
    <row r="284" spans="1:6" ht="13.15" customHeight="1" x14ac:dyDescent="0.2">
      <c r="A284" s="302"/>
      <c r="B284" s="38" t="s">
        <v>16</v>
      </c>
      <c r="C284" s="37">
        <f t="shared" si="28"/>
        <v>26</v>
      </c>
      <c r="D284" s="75">
        <f t="shared" si="29"/>
        <v>2.7397260273972601E-2</v>
      </c>
      <c r="E284" s="37">
        <f t="shared" si="30"/>
        <v>12</v>
      </c>
      <c r="F284" s="75">
        <f t="shared" si="31"/>
        <v>1.2644889357218124E-2</v>
      </c>
    </row>
    <row r="285" spans="1:6" ht="13.15" customHeight="1" x14ac:dyDescent="0.2">
      <c r="A285" s="302"/>
      <c r="B285" s="38" t="s">
        <v>8</v>
      </c>
      <c r="C285" s="37">
        <f t="shared" si="28"/>
        <v>29</v>
      </c>
      <c r="D285" s="75">
        <f t="shared" si="29"/>
        <v>3.0558482613277135E-2</v>
      </c>
      <c r="E285" s="37">
        <f t="shared" si="30"/>
        <v>7</v>
      </c>
      <c r="F285" s="75">
        <f t="shared" si="31"/>
        <v>7.3761854583772393E-3</v>
      </c>
    </row>
    <row r="286" spans="1:6" ht="13.15" customHeight="1" x14ac:dyDescent="0.2">
      <c r="A286" s="302"/>
      <c r="B286" s="38" t="s">
        <v>10</v>
      </c>
      <c r="C286" s="37">
        <f t="shared" si="28"/>
        <v>0</v>
      </c>
      <c r="D286" s="75">
        <f t="shared" si="29"/>
        <v>0</v>
      </c>
      <c r="E286" s="37">
        <f t="shared" si="30"/>
        <v>6</v>
      </c>
      <c r="F286" s="75">
        <f t="shared" si="31"/>
        <v>6.3224446786090622E-3</v>
      </c>
    </row>
    <row r="287" spans="1:6" ht="13.15" customHeight="1" x14ac:dyDescent="0.2">
      <c r="A287" s="302"/>
      <c r="B287" s="38" t="s">
        <v>12</v>
      </c>
      <c r="C287" s="37">
        <f t="shared" si="28"/>
        <v>18</v>
      </c>
      <c r="D287" s="75">
        <f t="shared" si="29"/>
        <v>1.8967334035827187E-2</v>
      </c>
      <c r="E287" s="37">
        <f t="shared" si="30"/>
        <v>0</v>
      </c>
      <c r="F287" s="75">
        <f t="shared" si="31"/>
        <v>0</v>
      </c>
    </row>
    <row r="288" spans="1:6" ht="13.15" customHeight="1" x14ac:dyDescent="0.2">
      <c r="A288" s="302"/>
      <c r="B288" s="38" t="s">
        <v>13</v>
      </c>
      <c r="C288" s="37">
        <f t="shared" si="28"/>
        <v>3</v>
      </c>
      <c r="D288" s="75">
        <f t="shared" si="29"/>
        <v>3.1612223393045311E-3</v>
      </c>
      <c r="E288" s="37">
        <f t="shared" si="30"/>
        <v>35</v>
      </c>
      <c r="F288" s="75">
        <f t="shared" si="31"/>
        <v>3.6880927291886197E-2</v>
      </c>
    </row>
    <row r="289" spans="1:6" ht="13.15" customHeight="1" x14ac:dyDescent="0.2">
      <c r="A289" s="302"/>
      <c r="B289" s="38" t="s">
        <v>14</v>
      </c>
      <c r="C289" s="37">
        <f t="shared" si="28"/>
        <v>0</v>
      </c>
      <c r="D289" s="75">
        <f t="shared" si="29"/>
        <v>0</v>
      </c>
      <c r="E289" s="37">
        <f t="shared" si="30"/>
        <v>18</v>
      </c>
      <c r="F289" s="75">
        <f t="shared" si="31"/>
        <v>1.8967334035827187E-2</v>
      </c>
    </row>
    <row r="290" spans="1:6" ht="13.15" customHeight="1" x14ac:dyDescent="0.2">
      <c r="A290" s="302"/>
      <c r="B290" s="38" t="s">
        <v>41</v>
      </c>
      <c r="C290" s="37">
        <f t="shared" si="28"/>
        <v>14</v>
      </c>
      <c r="D290" s="75">
        <f t="shared" si="29"/>
        <v>1.4752370916754479E-2</v>
      </c>
      <c r="E290" s="37">
        <f t="shared" si="30"/>
        <v>2</v>
      </c>
      <c r="F290" s="75">
        <f t="shared" si="31"/>
        <v>2.1074815595363539E-3</v>
      </c>
    </row>
    <row r="291" spans="1:6" ht="13.15" customHeight="1" x14ac:dyDescent="0.2">
      <c r="A291" s="302"/>
      <c r="B291" s="38" t="s">
        <v>9</v>
      </c>
      <c r="C291" s="37">
        <f t="shared" si="28"/>
        <v>10</v>
      </c>
      <c r="D291" s="75">
        <f t="shared" si="29"/>
        <v>1.053740779768177E-2</v>
      </c>
      <c r="E291" s="37">
        <f t="shared" si="30"/>
        <v>89</v>
      </c>
      <c r="F291" s="75">
        <f t="shared" si="31"/>
        <v>9.3782929399367762E-2</v>
      </c>
    </row>
    <row r="292" spans="1:6" ht="13.15" customHeight="1" x14ac:dyDescent="0.2">
      <c r="A292" s="302"/>
      <c r="B292" s="38" t="s">
        <v>15</v>
      </c>
      <c r="C292" s="37">
        <f t="shared" si="28"/>
        <v>31</v>
      </c>
      <c r="D292" s="75">
        <f t="shared" si="29"/>
        <v>3.2665964172813484E-2</v>
      </c>
      <c r="E292" s="37">
        <f t="shared" si="30"/>
        <v>0</v>
      </c>
      <c r="F292" s="75">
        <f t="shared" si="31"/>
        <v>0</v>
      </c>
    </row>
    <row r="293" spans="1:6" ht="13.15" customHeight="1" x14ac:dyDescent="0.2">
      <c r="A293" s="302"/>
      <c r="B293" s="38" t="s">
        <v>17</v>
      </c>
      <c r="C293" s="37">
        <f t="shared" si="28"/>
        <v>38</v>
      </c>
      <c r="D293" s="75">
        <f t="shared" si="29"/>
        <v>4.0042149631190724E-2</v>
      </c>
      <c r="E293" s="37">
        <f t="shared" si="30"/>
        <v>7</v>
      </c>
      <c r="F293" s="75">
        <f t="shared" si="31"/>
        <v>7.3761854583772393E-3</v>
      </c>
    </row>
    <row r="294" spans="1:6" ht="13.15" customHeight="1" x14ac:dyDescent="0.2">
      <c r="A294" s="302"/>
      <c r="B294" s="38" t="s">
        <v>18</v>
      </c>
      <c r="C294" s="37">
        <f t="shared" si="28"/>
        <v>20</v>
      </c>
      <c r="D294" s="75">
        <f t="shared" si="29"/>
        <v>2.107481559536354E-2</v>
      </c>
      <c r="E294" s="37">
        <f t="shared" si="30"/>
        <v>9</v>
      </c>
      <c r="F294" s="75">
        <f t="shared" si="31"/>
        <v>9.4836670179135937E-3</v>
      </c>
    </row>
    <row r="295" spans="1:6" ht="13.15" customHeight="1" x14ac:dyDescent="0.2">
      <c r="A295" s="302"/>
      <c r="B295" s="38" t="s">
        <v>19</v>
      </c>
      <c r="C295" s="37">
        <f t="shared" si="28"/>
        <v>68</v>
      </c>
      <c r="D295" s="75">
        <f t="shared" si="29"/>
        <v>7.1654373024236037E-2</v>
      </c>
      <c r="E295" s="37">
        <f t="shared" si="30"/>
        <v>49</v>
      </c>
      <c r="F295" s="75">
        <f t="shared" si="31"/>
        <v>5.1633298208640675E-2</v>
      </c>
    </row>
    <row r="296" spans="1:6" ht="13.15" customHeight="1" x14ac:dyDescent="0.2">
      <c r="A296" s="302"/>
      <c r="B296" s="38" t="s">
        <v>42</v>
      </c>
      <c r="C296" s="37">
        <f t="shared" si="28"/>
        <v>11</v>
      </c>
      <c r="D296" s="75">
        <f t="shared" si="29"/>
        <v>1.1591148577449948E-2</v>
      </c>
      <c r="E296" s="37">
        <f t="shared" si="30"/>
        <v>17</v>
      </c>
      <c r="F296" s="75">
        <f t="shared" si="31"/>
        <v>1.7913593256059009E-2</v>
      </c>
    </row>
    <row r="297" spans="1:6" ht="13.15" customHeight="1" x14ac:dyDescent="0.2">
      <c r="A297" s="302"/>
      <c r="B297" s="38" t="s">
        <v>20</v>
      </c>
      <c r="C297" s="37">
        <f t="shared" si="28"/>
        <v>2</v>
      </c>
      <c r="D297" s="75">
        <f t="shared" si="29"/>
        <v>2.1074815595363539E-3</v>
      </c>
      <c r="E297" s="37">
        <f t="shared" si="30"/>
        <v>2</v>
      </c>
      <c r="F297" s="75">
        <f t="shared" si="31"/>
        <v>2.1074815595363539E-3</v>
      </c>
    </row>
    <row r="298" spans="1:6" ht="13.15" customHeight="1" x14ac:dyDescent="0.2">
      <c r="A298" s="302"/>
      <c r="B298" s="38" t="s">
        <v>26</v>
      </c>
      <c r="C298" s="37">
        <f t="shared" si="28"/>
        <v>0</v>
      </c>
      <c r="D298" s="75">
        <f t="shared" si="29"/>
        <v>0</v>
      </c>
      <c r="E298" s="37">
        <f t="shared" si="30"/>
        <v>5</v>
      </c>
      <c r="F298" s="75">
        <f t="shared" si="31"/>
        <v>5.268703898840885E-3</v>
      </c>
    </row>
    <row r="299" spans="1:6" ht="13.15" customHeight="1" x14ac:dyDescent="0.2">
      <c r="A299" s="302"/>
      <c r="B299" s="38" t="s">
        <v>21</v>
      </c>
      <c r="C299" s="37">
        <f t="shared" si="28"/>
        <v>1</v>
      </c>
      <c r="D299" s="75">
        <f t="shared" si="29"/>
        <v>1.053740779768177E-3</v>
      </c>
      <c r="E299" s="37">
        <f t="shared" si="30"/>
        <v>7</v>
      </c>
      <c r="F299" s="75">
        <f t="shared" si="31"/>
        <v>7.3761854583772393E-3</v>
      </c>
    </row>
    <row r="300" spans="1:6" ht="13.15" customHeight="1" x14ac:dyDescent="0.2">
      <c r="A300" s="302"/>
      <c r="B300" s="38" t="s">
        <v>22</v>
      </c>
      <c r="C300" s="37">
        <f t="shared" si="28"/>
        <v>1</v>
      </c>
      <c r="D300" s="75">
        <f t="shared" si="29"/>
        <v>1.053740779768177E-3</v>
      </c>
      <c r="E300" s="37">
        <f t="shared" si="30"/>
        <v>13</v>
      </c>
      <c r="F300" s="75">
        <f t="shared" si="31"/>
        <v>1.3698630136986301E-2</v>
      </c>
    </row>
    <row r="301" spans="1:6" ht="13.15" customHeight="1" x14ac:dyDescent="0.2">
      <c r="A301" s="302"/>
      <c r="B301" s="38" t="s">
        <v>23</v>
      </c>
      <c r="C301" s="37">
        <f t="shared" si="28"/>
        <v>39</v>
      </c>
      <c r="D301" s="75">
        <f t="shared" si="29"/>
        <v>4.1095890410958902E-2</v>
      </c>
      <c r="E301" s="37">
        <f t="shared" si="30"/>
        <v>1</v>
      </c>
      <c r="F301" s="75">
        <f t="shared" si="31"/>
        <v>1.053740779768177E-3</v>
      </c>
    </row>
    <row r="302" spans="1:6" ht="13.15" customHeight="1" x14ac:dyDescent="0.2">
      <c r="A302" s="302"/>
      <c r="B302" s="38" t="s">
        <v>43</v>
      </c>
      <c r="C302" s="37">
        <f t="shared" si="28"/>
        <v>5</v>
      </c>
      <c r="D302" s="75">
        <f t="shared" si="29"/>
        <v>5.268703898840885E-3</v>
      </c>
      <c r="E302" s="37">
        <f t="shared" si="30"/>
        <v>21</v>
      </c>
      <c r="F302" s="75">
        <f t="shared" si="31"/>
        <v>2.2128556375131718E-2</v>
      </c>
    </row>
    <row r="303" spans="1:6" ht="13.15" customHeight="1" x14ac:dyDescent="0.2">
      <c r="A303" s="302"/>
      <c r="B303" s="38" t="s">
        <v>44</v>
      </c>
      <c r="C303" s="37">
        <f t="shared" si="28"/>
        <v>14</v>
      </c>
      <c r="D303" s="75">
        <f t="shared" si="29"/>
        <v>1.4752370916754479E-2</v>
      </c>
      <c r="E303" s="37">
        <f t="shared" si="30"/>
        <v>8</v>
      </c>
      <c r="F303" s="75">
        <f t="shared" si="31"/>
        <v>8.4299262381454156E-3</v>
      </c>
    </row>
    <row r="304" spans="1:6" ht="13.15" customHeight="1" x14ac:dyDescent="0.2">
      <c r="A304" s="302"/>
      <c r="B304" s="38" t="s">
        <v>38</v>
      </c>
      <c r="C304" s="37">
        <f t="shared" si="28"/>
        <v>51</v>
      </c>
      <c r="D304" s="75">
        <f t="shared" si="29"/>
        <v>5.3740779768177031E-2</v>
      </c>
      <c r="E304" s="37">
        <f t="shared" si="30"/>
        <v>5</v>
      </c>
      <c r="F304" s="75">
        <f t="shared" si="31"/>
        <v>5.268703898840885E-3</v>
      </c>
    </row>
    <row r="305" spans="1:15" ht="13.15" customHeight="1" x14ac:dyDescent="0.2">
      <c r="A305" s="302"/>
      <c r="B305" s="38" t="s">
        <v>25</v>
      </c>
      <c r="C305" s="37">
        <f t="shared" si="28"/>
        <v>15</v>
      </c>
      <c r="D305" s="75">
        <f t="shared" si="29"/>
        <v>1.5806111696522657E-2</v>
      </c>
      <c r="E305" s="37">
        <f t="shared" si="30"/>
        <v>6</v>
      </c>
      <c r="F305" s="75">
        <f t="shared" si="31"/>
        <v>6.3224446786090622E-3</v>
      </c>
    </row>
    <row r="306" spans="1:15" ht="13.15" customHeight="1" x14ac:dyDescent="0.2">
      <c r="A306" s="302"/>
      <c r="B306" s="38" t="s">
        <v>11</v>
      </c>
      <c r="C306" s="37">
        <f t="shared" si="28"/>
        <v>32</v>
      </c>
      <c r="D306" s="75">
        <f t="shared" si="29"/>
        <v>3.3719704952581663E-2</v>
      </c>
      <c r="E306" s="37">
        <f t="shared" si="30"/>
        <v>25</v>
      </c>
      <c r="F306" s="75">
        <f t="shared" si="31"/>
        <v>2.6343519494204427E-2</v>
      </c>
    </row>
    <row r="307" spans="1:15" ht="13.15" customHeight="1" x14ac:dyDescent="0.2">
      <c r="A307" s="302"/>
      <c r="B307" s="38" t="s">
        <v>37</v>
      </c>
      <c r="C307" s="37">
        <f t="shared" si="28"/>
        <v>1</v>
      </c>
      <c r="D307" s="75">
        <f t="shared" si="29"/>
        <v>1.053740779768177E-3</v>
      </c>
      <c r="E307" s="37">
        <f t="shared" si="30"/>
        <v>14</v>
      </c>
      <c r="F307" s="75">
        <f t="shared" si="31"/>
        <v>1.4752370916754479E-2</v>
      </c>
    </row>
    <row r="308" spans="1:15" ht="13.15" customHeight="1" x14ac:dyDescent="0.2">
      <c r="A308" s="302"/>
      <c r="B308" s="38" t="s">
        <v>7</v>
      </c>
      <c r="C308" s="37">
        <f t="shared" si="28"/>
        <v>5</v>
      </c>
      <c r="D308" s="75">
        <f t="shared" si="29"/>
        <v>5.268703898840885E-3</v>
      </c>
      <c r="E308" s="37">
        <f t="shared" si="30"/>
        <v>14</v>
      </c>
      <c r="F308" s="75">
        <f t="shared" si="31"/>
        <v>1.4752370916754479E-2</v>
      </c>
    </row>
    <row r="309" spans="1:15" ht="13.15" customHeight="1" x14ac:dyDescent="0.2">
      <c r="A309" s="302"/>
      <c r="B309" s="38" t="s">
        <v>85</v>
      </c>
      <c r="C309" s="37">
        <f t="shared" si="28"/>
        <v>1</v>
      </c>
      <c r="D309" s="75">
        <f t="shared" si="29"/>
        <v>1.053740779768177E-3</v>
      </c>
      <c r="E309" s="37">
        <f t="shared" si="30"/>
        <v>13</v>
      </c>
      <c r="F309" s="75">
        <f t="shared" si="31"/>
        <v>1.3698630136986301E-2</v>
      </c>
    </row>
    <row r="310" spans="1:15" ht="13.15" customHeight="1" x14ac:dyDescent="0.2">
      <c r="A310" s="303"/>
      <c r="B310" s="76"/>
      <c r="C310" s="37"/>
      <c r="D310" s="75"/>
      <c r="E310" s="37"/>
      <c r="F310" s="75"/>
    </row>
    <row r="311" spans="1:15" s="118" customFormat="1" ht="12.75" x14ac:dyDescent="0.2">
      <c r="A311" s="304"/>
      <c r="B311" s="77" t="s">
        <v>3</v>
      </c>
      <c r="C311" s="37">
        <f>L38</f>
        <v>520</v>
      </c>
      <c r="D311" s="75">
        <f>C311/$O$38</f>
        <v>0.54794520547945202</v>
      </c>
      <c r="E311" s="37">
        <f>$O38-C311</f>
        <v>429</v>
      </c>
      <c r="F311" s="75">
        <f>E311/$O$38</f>
        <v>0.45205479452054792</v>
      </c>
      <c r="L311" s="343"/>
      <c r="M311" s="343"/>
      <c r="N311" s="343"/>
      <c r="O311" s="343"/>
    </row>
    <row r="312" spans="1:15" s="118" customFormat="1" ht="12.75" x14ac:dyDescent="0.2">
      <c r="A312" s="304"/>
      <c r="B312" s="305"/>
      <c r="C312" s="305"/>
      <c r="D312" s="344"/>
      <c r="E312" s="305"/>
      <c r="F312" s="344"/>
      <c r="L312" s="343"/>
      <c r="M312" s="343"/>
      <c r="N312" s="343"/>
      <c r="O312" s="343"/>
    </row>
    <row r="313" spans="1:15" ht="12.75" thickBot="1" x14ac:dyDescent="0.25">
      <c r="A313" s="1">
        <v>2005</v>
      </c>
      <c r="C313" s="72"/>
      <c r="E313" s="72"/>
    </row>
    <row r="314" spans="1:15" ht="13.15" customHeight="1" thickBot="1" x14ac:dyDescent="0.3">
      <c r="A314" s="73"/>
      <c r="B314" s="73"/>
      <c r="C314" s="534" t="s">
        <v>75</v>
      </c>
      <c r="D314" s="534"/>
      <c r="E314" s="535"/>
    </row>
    <row r="315" spans="1:15" ht="13.15" customHeight="1" thickBot="1" x14ac:dyDescent="0.3">
      <c r="A315" s="74"/>
      <c r="B315" s="74"/>
      <c r="C315" s="534" t="s">
        <v>76</v>
      </c>
      <c r="D315" s="534"/>
      <c r="E315" s="534"/>
    </row>
    <row r="316" spans="1:15" ht="13.15" customHeight="1" thickBot="1" x14ac:dyDescent="0.3">
      <c r="A316" s="74"/>
      <c r="B316" s="74"/>
      <c r="C316" s="78" t="s">
        <v>1</v>
      </c>
      <c r="D316" s="79" t="s">
        <v>2</v>
      </c>
      <c r="E316" s="80" t="s">
        <v>3</v>
      </c>
    </row>
    <row r="317" spans="1:15" ht="13.15" customHeight="1" x14ac:dyDescent="0.2">
      <c r="A317" s="126" t="s">
        <v>32</v>
      </c>
      <c r="B317" s="129" t="s">
        <v>5</v>
      </c>
      <c r="C317" s="81">
        <v>0.01</v>
      </c>
      <c r="D317" s="82">
        <f t="shared" ref="D317:D341" si="32">E317-C317</f>
        <v>2.8999999999999998E-2</v>
      </c>
      <c r="E317" s="83">
        <v>3.9E-2</v>
      </c>
    </row>
    <row r="318" spans="1:15" ht="13.15" customHeight="1" x14ac:dyDescent="0.2">
      <c r="A318" s="127"/>
      <c r="B318" s="59" t="s">
        <v>6</v>
      </c>
      <c r="C318" s="84">
        <v>8.9999999999999993E-3</v>
      </c>
      <c r="D318" s="85">
        <f t="shared" si="32"/>
        <v>8.0000000000000019E-3</v>
      </c>
      <c r="E318" s="86">
        <v>1.7000000000000001E-2</v>
      </c>
    </row>
    <row r="319" spans="1:15" ht="13.15" customHeight="1" x14ac:dyDescent="0.2">
      <c r="A319" s="127"/>
      <c r="B319" s="59" t="s">
        <v>16</v>
      </c>
      <c r="C319" s="84">
        <v>0.01</v>
      </c>
      <c r="D319" s="85">
        <f t="shared" si="32"/>
        <v>7.000000000000001E-3</v>
      </c>
      <c r="E319" s="86">
        <v>1.7000000000000001E-2</v>
      </c>
    </row>
    <row r="320" spans="1:15" ht="13.15" customHeight="1" x14ac:dyDescent="0.2">
      <c r="A320" s="127"/>
      <c r="B320" s="59" t="s">
        <v>8</v>
      </c>
      <c r="C320" s="84">
        <v>0.08</v>
      </c>
      <c r="D320" s="85">
        <f t="shared" si="32"/>
        <v>1.0000000000000009E-3</v>
      </c>
      <c r="E320" s="86">
        <v>8.1000000000000003E-2</v>
      </c>
    </row>
    <row r="321" spans="1:5" ht="13.15" customHeight="1" x14ac:dyDescent="0.2">
      <c r="A321" s="127"/>
      <c r="B321" s="59" t="s">
        <v>10</v>
      </c>
      <c r="C321" s="84">
        <v>4.0000000000000001E-3</v>
      </c>
      <c r="D321" s="85">
        <f t="shared" si="32"/>
        <v>8.9999999999999993E-3</v>
      </c>
      <c r="E321" s="86">
        <v>1.2999999999999999E-2</v>
      </c>
    </row>
    <row r="322" spans="1:5" ht="13.15" customHeight="1" x14ac:dyDescent="0.2">
      <c r="A322" s="127"/>
      <c r="B322" s="59" t="s">
        <v>12</v>
      </c>
      <c r="C322" s="84">
        <v>1.7000000000000001E-2</v>
      </c>
      <c r="D322" s="85">
        <f t="shared" si="32"/>
        <v>9.9999999999999742E-4</v>
      </c>
      <c r="E322" s="86">
        <v>1.7999999999999999E-2</v>
      </c>
    </row>
    <row r="323" spans="1:5" ht="13.15" customHeight="1" x14ac:dyDescent="0.2">
      <c r="A323" s="127"/>
      <c r="B323" s="59" t="s">
        <v>13</v>
      </c>
      <c r="C323" s="84">
        <v>4.0000000000000001E-3</v>
      </c>
      <c r="D323" s="85">
        <f t="shared" si="32"/>
        <v>4.0999999999999995E-2</v>
      </c>
      <c r="E323" s="86">
        <v>4.4999999999999998E-2</v>
      </c>
    </row>
    <row r="324" spans="1:5" ht="13.15" customHeight="1" x14ac:dyDescent="0.2">
      <c r="A324" s="127"/>
      <c r="B324" s="59" t="s">
        <v>14</v>
      </c>
      <c r="C324" s="84">
        <v>0.01</v>
      </c>
      <c r="D324" s="85">
        <f t="shared" si="32"/>
        <v>2.0999999999999998E-2</v>
      </c>
      <c r="E324" s="86">
        <v>3.1E-2</v>
      </c>
    </row>
    <row r="325" spans="1:5" ht="13.15" customHeight="1" x14ac:dyDescent="0.2">
      <c r="A325" s="127"/>
      <c r="B325" s="59" t="s">
        <v>9</v>
      </c>
      <c r="C325" s="84">
        <v>5.6000000000000001E-2</v>
      </c>
      <c r="D325" s="85">
        <f t="shared" si="32"/>
        <v>0.10900000000000001</v>
      </c>
      <c r="E325" s="86">
        <v>0.16500000000000001</v>
      </c>
    </row>
    <row r="326" spans="1:5" ht="13.15" customHeight="1" x14ac:dyDescent="0.2">
      <c r="A326" s="127"/>
      <c r="B326" s="59" t="s">
        <v>15</v>
      </c>
      <c r="C326" s="84">
        <v>1.0999999999999999E-2</v>
      </c>
      <c r="D326" s="85">
        <f t="shared" ref="D326:D338" si="33">E326-C326</f>
        <v>4.0000000000000001E-3</v>
      </c>
      <c r="E326" s="86">
        <v>1.4999999999999999E-2</v>
      </c>
    </row>
    <row r="327" spans="1:5" ht="13.15" customHeight="1" x14ac:dyDescent="0.2">
      <c r="A327" s="127"/>
      <c r="B327" s="59" t="s">
        <v>17</v>
      </c>
      <c r="C327" s="84">
        <v>7.3999999999999996E-2</v>
      </c>
      <c r="D327" s="85">
        <f t="shared" si="33"/>
        <v>5.0000000000000044E-3</v>
      </c>
      <c r="E327" s="86">
        <v>7.9000000000000001E-2</v>
      </c>
    </row>
    <row r="328" spans="1:5" ht="13.15" customHeight="1" x14ac:dyDescent="0.2">
      <c r="A328" s="127"/>
      <c r="B328" s="59" t="s">
        <v>18</v>
      </c>
      <c r="C328" s="84">
        <v>5.2999999999999999E-2</v>
      </c>
      <c r="D328" s="85">
        <f t="shared" si="33"/>
        <v>4.0000000000000036E-3</v>
      </c>
      <c r="E328" s="86">
        <v>5.7000000000000002E-2</v>
      </c>
    </row>
    <row r="329" spans="1:5" ht="13.15" customHeight="1" x14ac:dyDescent="0.2">
      <c r="A329" s="127"/>
      <c r="B329" s="59" t="s">
        <v>19</v>
      </c>
      <c r="C329" s="84">
        <v>3.6999999999999998E-2</v>
      </c>
      <c r="D329" s="85">
        <f t="shared" si="33"/>
        <v>1.9000000000000003E-2</v>
      </c>
      <c r="E329" s="86">
        <v>5.6000000000000001E-2</v>
      </c>
    </row>
    <row r="330" spans="1:5" ht="13.15" customHeight="1" x14ac:dyDescent="0.2">
      <c r="A330" s="127"/>
      <c r="B330" s="59" t="s">
        <v>20</v>
      </c>
      <c r="C330" s="84">
        <v>2.1999999999999999E-2</v>
      </c>
      <c r="D330" s="85">
        <f t="shared" si="33"/>
        <v>5.000000000000001E-3</v>
      </c>
      <c r="E330" s="86">
        <v>2.7E-2</v>
      </c>
    </row>
    <row r="331" spans="1:5" ht="13.15" customHeight="1" x14ac:dyDescent="0.2">
      <c r="A331" s="127"/>
      <c r="B331" s="59" t="s">
        <v>26</v>
      </c>
      <c r="C331" s="84">
        <v>3.0000000000000001E-3</v>
      </c>
      <c r="D331" s="85">
        <f t="shared" si="33"/>
        <v>2E-3</v>
      </c>
      <c r="E331" s="86">
        <v>5.0000000000000001E-3</v>
      </c>
    </row>
    <row r="332" spans="1:5" ht="13.15" customHeight="1" x14ac:dyDescent="0.2">
      <c r="A332" s="127"/>
      <c r="B332" s="59" t="s">
        <v>21</v>
      </c>
      <c r="C332" s="84">
        <v>4.0000000000000001E-3</v>
      </c>
      <c r="D332" s="85">
        <f t="shared" si="33"/>
        <v>2.9000000000000001E-2</v>
      </c>
      <c r="E332" s="86">
        <v>3.3000000000000002E-2</v>
      </c>
    </row>
    <row r="333" spans="1:5" ht="13.15" customHeight="1" x14ac:dyDescent="0.2">
      <c r="A333" s="127"/>
      <c r="B333" s="59" t="s">
        <v>22</v>
      </c>
      <c r="C333" s="84">
        <v>0</v>
      </c>
      <c r="D333" s="85">
        <f t="shared" si="33"/>
        <v>0.01</v>
      </c>
      <c r="E333" s="86">
        <v>0.01</v>
      </c>
    </row>
    <row r="334" spans="1:5" ht="13.15" customHeight="1" x14ac:dyDescent="0.2">
      <c r="A334" s="127"/>
      <c r="B334" s="59" t="s">
        <v>23</v>
      </c>
      <c r="C334" s="84">
        <v>5.5E-2</v>
      </c>
      <c r="D334" s="85">
        <f t="shared" si="33"/>
        <v>0</v>
      </c>
      <c r="E334" s="86">
        <v>5.5E-2</v>
      </c>
    </row>
    <row r="335" spans="1:5" ht="13.15" customHeight="1" x14ac:dyDescent="0.2">
      <c r="A335" s="127"/>
      <c r="B335" s="59" t="s">
        <v>24</v>
      </c>
      <c r="C335" s="84">
        <v>6.7000000000000004E-2</v>
      </c>
      <c r="D335" s="85">
        <f t="shared" si="33"/>
        <v>6.9999999999999923E-3</v>
      </c>
      <c r="E335" s="86">
        <v>7.3999999999999996E-2</v>
      </c>
    </row>
    <row r="336" spans="1:5" ht="13.15" customHeight="1" x14ac:dyDescent="0.2">
      <c r="A336" s="127"/>
      <c r="B336" s="59" t="s">
        <v>25</v>
      </c>
      <c r="C336" s="84">
        <v>1.0999999999999999E-2</v>
      </c>
      <c r="D336" s="85">
        <f t="shared" si="33"/>
        <v>0.02</v>
      </c>
      <c r="E336" s="86">
        <v>3.1E-2</v>
      </c>
    </row>
    <row r="337" spans="1:18" ht="13.15" customHeight="1" x14ac:dyDescent="0.2">
      <c r="A337" s="127"/>
      <c r="B337" s="59" t="s">
        <v>11</v>
      </c>
      <c r="C337" s="84">
        <v>5.6000000000000001E-2</v>
      </c>
      <c r="D337" s="85">
        <f t="shared" si="33"/>
        <v>3.1999999999999994E-2</v>
      </c>
      <c r="E337" s="86">
        <v>8.7999999999999995E-2</v>
      </c>
    </row>
    <row r="338" spans="1:18" ht="13.15" customHeight="1" x14ac:dyDescent="0.2">
      <c r="A338" s="127"/>
      <c r="B338" s="59" t="s">
        <v>7</v>
      </c>
      <c r="C338" s="84">
        <v>1.2999999999999999E-2</v>
      </c>
      <c r="D338" s="85">
        <f t="shared" si="33"/>
        <v>2.3E-2</v>
      </c>
      <c r="E338" s="86">
        <v>3.5999999999999997E-2</v>
      </c>
    </row>
    <row r="339" spans="1:18" ht="13.15" customHeight="1" x14ac:dyDescent="0.2">
      <c r="A339" s="127"/>
      <c r="B339" s="59" t="s">
        <v>85</v>
      </c>
      <c r="C339" s="84">
        <v>0</v>
      </c>
      <c r="D339" s="85">
        <f t="shared" si="32"/>
        <v>0.01</v>
      </c>
      <c r="E339" s="86">
        <v>0.01</v>
      </c>
    </row>
    <row r="340" spans="1:18" ht="13.15" customHeight="1" x14ac:dyDescent="0.2">
      <c r="A340" s="127"/>
      <c r="B340" s="261"/>
      <c r="C340" s="299"/>
      <c r="D340" s="300"/>
      <c r="E340" s="301"/>
    </row>
    <row r="341" spans="1:18" ht="13.15" customHeight="1" thickBot="1" x14ac:dyDescent="0.25">
      <c r="A341" s="128"/>
      <c r="B341" s="87" t="s">
        <v>3</v>
      </c>
      <c r="C341" s="88">
        <v>0.60599999999999998</v>
      </c>
      <c r="D341" s="89">
        <f t="shared" si="32"/>
        <v>0.39400000000000002</v>
      </c>
      <c r="E341" s="90">
        <v>1</v>
      </c>
    </row>
    <row r="344" spans="1:18" ht="12.75" x14ac:dyDescent="0.2">
      <c r="A344" s="46" t="s">
        <v>69</v>
      </c>
    </row>
    <row r="345" spans="1:18" x14ac:dyDescent="0.2">
      <c r="A345" s="429"/>
      <c r="B345" s="430"/>
      <c r="C345" s="567" t="s">
        <v>71</v>
      </c>
      <c r="D345" s="568"/>
      <c r="E345" s="578"/>
      <c r="F345" s="568"/>
      <c r="G345" s="568"/>
      <c r="H345" s="568"/>
      <c r="I345" s="568"/>
      <c r="J345" s="568"/>
      <c r="K345" s="568"/>
      <c r="L345" s="568"/>
      <c r="M345" s="568"/>
      <c r="N345" s="568"/>
      <c r="O345" s="569"/>
      <c r="P345" s="569"/>
      <c r="Q345" s="569"/>
      <c r="R345" s="570"/>
    </row>
    <row r="346" spans="1:18" x14ac:dyDescent="0.2">
      <c r="A346" s="428"/>
      <c r="B346" s="394"/>
      <c r="C346" s="567" t="s">
        <v>29</v>
      </c>
      <c r="D346" s="568"/>
      <c r="E346" s="568"/>
      <c r="F346" s="568"/>
      <c r="G346" s="568"/>
      <c r="H346" s="568"/>
      <c r="I346" s="568"/>
      <c r="J346" s="568"/>
      <c r="K346" s="568"/>
      <c r="L346" s="568"/>
      <c r="M346" s="568"/>
      <c r="N346" s="568"/>
      <c r="O346" s="569"/>
      <c r="P346" s="569"/>
      <c r="Q346" s="569"/>
      <c r="R346" s="570"/>
    </row>
    <row r="347" spans="1:18" ht="11.45" customHeight="1" x14ac:dyDescent="0.2">
      <c r="A347" s="393"/>
      <c r="B347" s="394"/>
      <c r="C347" s="571" t="s">
        <v>72</v>
      </c>
      <c r="D347" s="571"/>
      <c r="E347" s="571"/>
      <c r="F347" s="571"/>
      <c r="G347" s="572" t="s">
        <v>73</v>
      </c>
      <c r="H347" s="572"/>
      <c r="I347" s="572"/>
      <c r="J347" s="573"/>
      <c r="K347" s="574" t="s">
        <v>74</v>
      </c>
      <c r="L347" s="574"/>
      <c r="M347" s="574"/>
      <c r="N347" s="574"/>
      <c r="O347" s="575" t="s">
        <v>75</v>
      </c>
      <c r="P347" s="576"/>
      <c r="Q347" s="576"/>
      <c r="R347" s="577"/>
    </row>
    <row r="348" spans="1:18" ht="46.9" customHeight="1" x14ac:dyDescent="0.2">
      <c r="A348" s="393"/>
      <c r="B348" s="395"/>
      <c r="C348" s="396">
        <v>2010</v>
      </c>
      <c r="D348" s="397">
        <v>2005</v>
      </c>
      <c r="E348" s="398">
        <v>2000</v>
      </c>
      <c r="F348" s="399" t="s">
        <v>34</v>
      </c>
      <c r="G348" s="400">
        <v>2010</v>
      </c>
      <c r="H348" s="397">
        <v>2005</v>
      </c>
      <c r="I348" s="398">
        <v>2000</v>
      </c>
      <c r="J348" s="401" t="s">
        <v>34</v>
      </c>
      <c r="K348" s="192">
        <v>2010</v>
      </c>
      <c r="L348" s="499">
        <v>2005</v>
      </c>
      <c r="M348" s="500">
        <v>2000</v>
      </c>
      <c r="N348" s="501" t="s">
        <v>34</v>
      </c>
      <c r="O348" s="354">
        <v>2010</v>
      </c>
      <c r="P348" s="502">
        <v>2005</v>
      </c>
      <c r="Q348" s="500">
        <v>2000</v>
      </c>
      <c r="R348" s="501" t="s">
        <v>34</v>
      </c>
    </row>
    <row r="349" spans="1:18" ht="13.15" customHeight="1" x14ac:dyDescent="0.25">
      <c r="A349" s="402" t="s">
        <v>32</v>
      </c>
      <c r="B349" s="403" t="s">
        <v>5</v>
      </c>
      <c r="C349" s="404">
        <f>D7</f>
        <v>0.16666666666666666</v>
      </c>
      <c r="D349" s="405">
        <v>9.7000000000000003E-2</v>
      </c>
      <c r="E349" s="406">
        <v>0.13333333333333333</v>
      </c>
      <c r="F349" s="407">
        <f>D349-E349</f>
        <v>-3.6333333333333329E-2</v>
      </c>
      <c r="G349" s="408">
        <f>G7</f>
        <v>0.47222222222222221</v>
      </c>
      <c r="H349" s="405">
        <v>0.54800000000000004</v>
      </c>
      <c r="I349" s="406">
        <v>0</v>
      </c>
      <c r="J349" s="409">
        <f>H349-I349</f>
        <v>0.54800000000000004</v>
      </c>
      <c r="K349" s="230">
        <f>J7</f>
        <v>0.1111111111111111</v>
      </c>
      <c r="L349" s="186">
        <v>0.161</v>
      </c>
      <c r="M349" s="187">
        <v>0.2</v>
      </c>
      <c r="N349" s="233">
        <f>L349-M349</f>
        <v>-3.9000000000000007E-2</v>
      </c>
      <c r="O349" s="229">
        <f>M7</f>
        <v>0.27777777777777779</v>
      </c>
      <c r="P349" s="353">
        <v>0.25800000000000001</v>
      </c>
      <c r="Q349" s="187">
        <v>0.8666666666666667</v>
      </c>
      <c r="R349" s="233">
        <f>P349-Q349</f>
        <v>-0.60866666666666669</v>
      </c>
    </row>
    <row r="350" spans="1:18" ht="13.15" customHeight="1" x14ac:dyDescent="0.25">
      <c r="A350" s="402"/>
      <c r="B350" s="403" t="s">
        <v>6</v>
      </c>
      <c r="C350" s="410">
        <f t="shared" ref="C350:C380" si="34">D8</f>
        <v>2.9411764705882353E-2</v>
      </c>
      <c r="D350" s="411">
        <v>0</v>
      </c>
      <c r="E350" s="412">
        <v>6.4516129032258063E-2</v>
      </c>
      <c r="F350" s="413">
        <f>D350-E350</f>
        <v>-6.4516129032258063E-2</v>
      </c>
      <c r="G350" s="414">
        <f t="shared" ref="G350:G380" si="35">G8</f>
        <v>2.9411764705882353E-2</v>
      </c>
      <c r="H350" s="411">
        <v>0</v>
      </c>
      <c r="I350" s="412">
        <v>6.4516129032258063E-2</v>
      </c>
      <c r="J350" s="415">
        <f>H350-I350</f>
        <v>-6.4516129032258063E-2</v>
      </c>
      <c r="K350" s="351">
        <f t="shared" ref="K350:K380" si="36">J8</f>
        <v>0.17647058823529413</v>
      </c>
      <c r="L350" s="27">
        <v>0.46200000000000002</v>
      </c>
      <c r="M350" s="28">
        <v>0.16129032258064516</v>
      </c>
      <c r="N350" s="232">
        <f>L350-M350</f>
        <v>0.30070967741935484</v>
      </c>
      <c r="O350" s="349">
        <f t="shared" ref="O350:O380" si="37">M8</f>
        <v>0.82352941176470584</v>
      </c>
      <c r="P350" s="113">
        <v>0.53800000000000003</v>
      </c>
      <c r="Q350" s="28">
        <v>0.70967741935483875</v>
      </c>
      <c r="R350" s="232">
        <f>P350-Q350</f>
        <v>-0.17167741935483871</v>
      </c>
    </row>
    <row r="351" spans="1:18" ht="13.15" customHeight="1" x14ac:dyDescent="0.25">
      <c r="A351" s="402"/>
      <c r="B351" s="416" t="s">
        <v>39</v>
      </c>
      <c r="C351" s="410">
        <f t="shared" si="34"/>
        <v>0.4</v>
      </c>
      <c r="D351" s="411"/>
      <c r="E351" s="412"/>
      <c r="F351" s="413"/>
      <c r="G351" s="414">
        <f t="shared" si="35"/>
        <v>0</v>
      </c>
      <c r="H351" s="411"/>
      <c r="I351" s="412"/>
      <c r="J351" s="415"/>
      <c r="K351" s="351">
        <f t="shared" si="36"/>
        <v>0</v>
      </c>
      <c r="L351" s="27"/>
      <c r="M351" s="28"/>
      <c r="N351" s="232"/>
      <c r="O351" s="349">
        <f t="shared" si="37"/>
        <v>0.6</v>
      </c>
      <c r="P351" s="113"/>
      <c r="Q351" s="28"/>
      <c r="R351" s="232"/>
    </row>
    <row r="352" spans="1:18" ht="13.15" customHeight="1" x14ac:dyDescent="0.25">
      <c r="A352" s="402"/>
      <c r="B352" s="416" t="s">
        <v>40</v>
      </c>
      <c r="C352" s="410">
        <f t="shared" si="34"/>
        <v>5.5555555555555552E-2</v>
      </c>
      <c r="D352" s="411"/>
      <c r="E352" s="412"/>
      <c r="F352" s="413"/>
      <c r="G352" s="414">
        <f t="shared" si="35"/>
        <v>1.8518518518518517E-2</v>
      </c>
      <c r="H352" s="411"/>
      <c r="I352" s="412"/>
      <c r="J352" s="415"/>
      <c r="K352" s="351">
        <f t="shared" si="36"/>
        <v>0.14814814814814814</v>
      </c>
      <c r="L352" s="27"/>
      <c r="M352" s="28"/>
      <c r="N352" s="232"/>
      <c r="O352" s="349">
        <f t="shared" si="37"/>
        <v>0.81481481481481477</v>
      </c>
      <c r="P352" s="113"/>
      <c r="Q352" s="28"/>
      <c r="R352" s="232"/>
    </row>
    <row r="353" spans="1:18" ht="13.15" customHeight="1" x14ac:dyDescent="0.25">
      <c r="A353" s="402"/>
      <c r="B353" s="416" t="s">
        <v>16</v>
      </c>
      <c r="C353" s="410">
        <f t="shared" si="34"/>
        <v>0.26315789473684209</v>
      </c>
      <c r="D353" s="411">
        <v>0.23100000000000001</v>
      </c>
      <c r="E353" s="412"/>
      <c r="F353" s="413"/>
      <c r="G353" s="414">
        <f t="shared" si="35"/>
        <v>5.2631578947368418E-2</v>
      </c>
      <c r="H353" s="411">
        <v>0.154</v>
      </c>
      <c r="I353" s="412"/>
      <c r="J353" s="415"/>
      <c r="K353" s="351">
        <f t="shared" si="36"/>
        <v>2.6315789473684209E-2</v>
      </c>
      <c r="L353" s="27">
        <v>0.154</v>
      </c>
      <c r="M353" s="28"/>
      <c r="N353" s="232"/>
      <c r="O353" s="349">
        <f t="shared" si="37"/>
        <v>0.68421052631578949</v>
      </c>
      <c r="P353" s="113">
        <v>0.61499999999999999</v>
      </c>
      <c r="Q353" s="28"/>
      <c r="R353" s="232"/>
    </row>
    <row r="354" spans="1:18" ht="13.15" customHeight="1" x14ac:dyDescent="0.25">
      <c r="A354" s="402"/>
      <c r="B354" s="416" t="s">
        <v>8</v>
      </c>
      <c r="C354" s="410">
        <f t="shared" si="34"/>
        <v>2.7777777777777776E-2</v>
      </c>
      <c r="D354" s="411">
        <v>0</v>
      </c>
      <c r="E354" s="412"/>
      <c r="F354" s="413"/>
      <c r="G354" s="414">
        <f t="shared" si="35"/>
        <v>0.1388888888888889</v>
      </c>
      <c r="H354" s="411">
        <v>0</v>
      </c>
      <c r="I354" s="412"/>
      <c r="J354" s="415"/>
      <c r="K354" s="351">
        <f t="shared" si="36"/>
        <v>5.5555555555555552E-2</v>
      </c>
      <c r="L354" s="27">
        <v>1.6E-2</v>
      </c>
      <c r="M354" s="28"/>
      <c r="N354" s="232"/>
      <c r="O354" s="349">
        <f t="shared" si="37"/>
        <v>0.80555555555555558</v>
      </c>
      <c r="P354" s="113">
        <v>0.98399999999999999</v>
      </c>
      <c r="Q354" s="28"/>
      <c r="R354" s="232"/>
    </row>
    <row r="355" spans="1:18" ht="13.15" customHeight="1" x14ac:dyDescent="0.25">
      <c r="A355" s="402"/>
      <c r="B355" s="416" t="s">
        <v>10</v>
      </c>
      <c r="C355" s="410">
        <f t="shared" si="34"/>
        <v>1</v>
      </c>
      <c r="D355" s="411">
        <v>0.8</v>
      </c>
      <c r="E355" s="412">
        <v>0.8</v>
      </c>
      <c r="F355" s="413">
        <f>D355-E355</f>
        <v>0</v>
      </c>
      <c r="G355" s="414">
        <f t="shared" si="35"/>
        <v>0.16666666666666666</v>
      </c>
      <c r="H355" s="411">
        <v>0.3</v>
      </c>
      <c r="I355" s="412">
        <v>0</v>
      </c>
      <c r="J355" s="415">
        <f>H355-I355</f>
        <v>0.3</v>
      </c>
      <c r="K355" s="351">
        <f t="shared" si="36"/>
        <v>0</v>
      </c>
      <c r="L355" s="27">
        <v>0</v>
      </c>
      <c r="M355" s="28">
        <v>0.2</v>
      </c>
      <c r="N355" s="232">
        <f>L355-M355</f>
        <v>-0.2</v>
      </c>
      <c r="O355" s="349">
        <f t="shared" si="37"/>
        <v>0</v>
      </c>
      <c r="P355" s="113">
        <v>0.3</v>
      </c>
      <c r="Q355" s="28">
        <v>0.2</v>
      </c>
      <c r="R355" s="232">
        <f>P355-Q355</f>
        <v>9.9999999999999978E-2</v>
      </c>
    </row>
    <row r="356" spans="1:18" ht="13.15" customHeight="1" x14ac:dyDescent="0.25">
      <c r="A356" s="402"/>
      <c r="B356" s="416" t="s">
        <v>12</v>
      </c>
      <c r="C356" s="410">
        <f t="shared" si="34"/>
        <v>0</v>
      </c>
      <c r="D356" s="411">
        <v>0</v>
      </c>
      <c r="E356" s="412"/>
      <c r="F356" s="413"/>
      <c r="G356" s="414">
        <f t="shared" si="35"/>
        <v>0</v>
      </c>
      <c r="H356" s="411">
        <v>7.0999999999999994E-2</v>
      </c>
      <c r="I356" s="412"/>
      <c r="J356" s="415"/>
      <c r="K356" s="351">
        <f t="shared" si="36"/>
        <v>0</v>
      </c>
      <c r="L356" s="27">
        <v>0</v>
      </c>
      <c r="M356" s="28"/>
      <c r="N356" s="232"/>
      <c r="O356" s="349">
        <f t="shared" si="37"/>
        <v>1</v>
      </c>
      <c r="P356" s="113">
        <v>0.92900000000000005</v>
      </c>
      <c r="Q356" s="28"/>
      <c r="R356" s="232"/>
    </row>
    <row r="357" spans="1:18" ht="13.15" customHeight="1" x14ac:dyDescent="0.25">
      <c r="A357" s="402"/>
      <c r="B357" s="416" t="s">
        <v>13</v>
      </c>
      <c r="C357" s="410">
        <f t="shared" si="34"/>
        <v>0.36842105263157893</v>
      </c>
      <c r="D357" s="411">
        <v>8.5999999999999993E-2</v>
      </c>
      <c r="E357" s="412">
        <v>3.7037037037037035E-2</v>
      </c>
      <c r="F357" s="413">
        <f>D357-E357</f>
        <v>4.8962962962962958E-2</v>
      </c>
      <c r="G357" s="414">
        <f t="shared" si="35"/>
        <v>0.5</v>
      </c>
      <c r="H357" s="411">
        <v>0.74299999999999999</v>
      </c>
      <c r="I357" s="412">
        <v>0.72222222222222232</v>
      </c>
      <c r="J357" s="415">
        <f>H357-I357</f>
        <v>2.0777777777777673E-2</v>
      </c>
      <c r="K357" s="351">
        <f t="shared" si="36"/>
        <v>5.2631578947368418E-2</v>
      </c>
      <c r="L357" s="27">
        <v>0.114</v>
      </c>
      <c r="M357" s="28">
        <v>0.16666666666666669</v>
      </c>
      <c r="N357" s="232">
        <f>L357-M357</f>
        <v>-5.2666666666666681E-2</v>
      </c>
      <c r="O357" s="349">
        <f t="shared" si="37"/>
        <v>7.8947368421052627E-2</v>
      </c>
      <c r="P357" s="113">
        <v>8.5999999999999993E-2</v>
      </c>
      <c r="Q357" s="28">
        <v>7.407407407407407E-2</v>
      </c>
      <c r="R357" s="232">
        <f>P357-Q357</f>
        <v>1.1925925925925923E-2</v>
      </c>
    </row>
    <row r="358" spans="1:18" ht="13.15" customHeight="1" x14ac:dyDescent="0.25">
      <c r="A358" s="402"/>
      <c r="B358" s="416" t="s">
        <v>14</v>
      </c>
      <c r="C358" s="410">
        <f t="shared" si="34"/>
        <v>0.3888888888888889</v>
      </c>
      <c r="D358" s="411">
        <v>4.2000000000000003E-2</v>
      </c>
      <c r="E358" s="412">
        <v>8.2191780821917818E-2</v>
      </c>
      <c r="F358" s="413">
        <f>D358-E358</f>
        <v>-4.0191780821917815E-2</v>
      </c>
      <c r="G358" s="414">
        <f t="shared" si="35"/>
        <v>0.55555555555555558</v>
      </c>
      <c r="H358" s="411">
        <v>0.33300000000000002</v>
      </c>
      <c r="I358" s="412">
        <v>0.52054794520547942</v>
      </c>
      <c r="J358" s="415">
        <f>H358-I358</f>
        <v>-0.1875479452054794</v>
      </c>
      <c r="K358" s="351">
        <f t="shared" si="36"/>
        <v>0.22222222222222221</v>
      </c>
      <c r="L358" s="27">
        <v>0.33300000000000002</v>
      </c>
      <c r="M358" s="28">
        <v>0.36986301369863012</v>
      </c>
      <c r="N358" s="232">
        <f>L358-M358</f>
        <v>-3.6863013698630098E-2</v>
      </c>
      <c r="O358" s="349">
        <f t="shared" si="37"/>
        <v>0</v>
      </c>
      <c r="P358" s="113">
        <v>0.33300000000000002</v>
      </c>
      <c r="Q358" s="28">
        <v>8.2191780821917818E-2</v>
      </c>
      <c r="R358" s="232">
        <f>P358-Q358</f>
        <v>0.25080821917808221</v>
      </c>
    </row>
    <row r="359" spans="1:18" ht="13.15" customHeight="1" x14ac:dyDescent="0.25">
      <c r="A359" s="402"/>
      <c r="B359" s="416" t="s">
        <v>41</v>
      </c>
      <c r="C359" s="410">
        <f t="shared" si="34"/>
        <v>0</v>
      </c>
      <c r="D359" s="411"/>
      <c r="E359" s="412"/>
      <c r="F359" s="413"/>
      <c r="G359" s="414">
        <f t="shared" si="35"/>
        <v>0.125</v>
      </c>
      <c r="H359" s="411"/>
      <c r="I359" s="412"/>
      <c r="J359" s="415"/>
      <c r="K359" s="351">
        <f t="shared" si="36"/>
        <v>0</v>
      </c>
      <c r="L359" s="27"/>
      <c r="M359" s="28"/>
      <c r="N359" s="232"/>
      <c r="O359" s="349">
        <f t="shared" si="37"/>
        <v>0.875</v>
      </c>
      <c r="P359" s="113"/>
      <c r="Q359" s="28"/>
      <c r="R359" s="232"/>
    </row>
    <row r="360" spans="1:18" ht="13.15" customHeight="1" x14ac:dyDescent="0.25">
      <c r="A360" s="402"/>
      <c r="B360" s="416" t="s">
        <v>9</v>
      </c>
      <c r="C360" s="410">
        <f t="shared" si="34"/>
        <v>0.59595959595959591</v>
      </c>
      <c r="D360" s="411">
        <v>0.254</v>
      </c>
      <c r="E360" s="412">
        <v>0.10344827586206896</v>
      </c>
      <c r="F360" s="413">
        <f>D360-E360</f>
        <v>0.15055172413793105</v>
      </c>
      <c r="G360" s="414">
        <f t="shared" si="35"/>
        <v>0.31313131313131315</v>
      </c>
      <c r="H360" s="411">
        <v>0.35399999999999998</v>
      </c>
      <c r="I360" s="412">
        <v>0.20689655172413793</v>
      </c>
      <c r="J360" s="415">
        <f>H360-I360</f>
        <v>0.14710344827586205</v>
      </c>
      <c r="K360" s="351">
        <f t="shared" si="36"/>
        <v>4.0404040404040407E-2</v>
      </c>
      <c r="L360" s="27">
        <v>0.154</v>
      </c>
      <c r="M360" s="28">
        <v>9.1954022988505746E-2</v>
      </c>
      <c r="N360" s="232">
        <f>L360-M360</f>
        <v>6.2045977011494252E-2</v>
      </c>
      <c r="O360" s="349">
        <f t="shared" si="37"/>
        <v>0.10101010101010101</v>
      </c>
      <c r="P360" s="113">
        <v>0.33800000000000002</v>
      </c>
      <c r="Q360" s="28">
        <v>0.64367816091954022</v>
      </c>
      <c r="R360" s="232">
        <f>P360-Q360</f>
        <v>-0.3056781609195402</v>
      </c>
    </row>
    <row r="361" spans="1:18" ht="13.15" customHeight="1" x14ac:dyDescent="0.25">
      <c r="A361" s="402"/>
      <c r="B361" s="416" t="s">
        <v>15</v>
      </c>
      <c r="C361" s="410">
        <f t="shared" si="34"/>
        <v>0</v>
      </c>
      <c r="D361" s="411">
        <v>0.25</v>
      </c>
      <c r="E361" s="412">
        <v>0</v>
      </c>
      <c r="F361" s="413">
        <f>D361-E361</f>
        <v>0.25</v>
      </c>
      <c r="G361" s="414">
        <f t="shared" si="35"/>
        <v>0</v>
      </c>
      <c r="H361" s="411">
        <v>8.3000000000000004E-2</v>
      </c>
      <c r="I361" s="412">
        <v>0</v>
      </c>
      <c r="J361" s="415">
        <f>H361-I361</f>
        <v>8.3000000000000004E-2</v>
      </c>
      <c r="K361" s="351">
        <f t="shared" si="36"/>
        <v>0</v>
      </c>
      <c r="L361" s="27">
        <v>0</v>
      </c>
      <c r="M361" s="28">
        <v>0</v>
      </c>
      <c r="N361" s="232">
        <f>L361-M361</f>
        <v>0</v>
      </c>
      <c r="O361" s="349">
        <f t="shared" si="37"/>
        <v>1</v>
      </c>
      <c r="P361" s="113">
        <v>0.75</v>
      </c>
      <c r="Q361" s="28">
        <v>1</v>
      </c>
      <c r="R361" s="232">
        <f>P361-Q361</f>
        <v>-0.25</v>
      </c>
    </row>
    <row r="362" spans="1:18" ht="13.15" customHeight="1" x14ac:dyDescent="0.25">
      <c r="A362" s="402"/>
      <c r="B362" s="416" t="s">
        <v>17</v>
      </c>
      <c r="C362" s="410">
        <f t="shared" si="34"/>
        <v>6.6666666666666666E-2</v>
      </c>
      <c r="D362" s="411">
        <v>4.8000000000000001E-2</v>
      </c>
      <c r="E362" s="412">
        <v>0.1111111111111111</v>
      </c>
      <c r="F362" s="413">
        <f>D362-E362</f>
        <v>-6.3111111111111104E-2</v>
      </c>
      <c r="G362" s="414">
        <f t="shared" si="35"/>
        <v>0.1111111111111111</v>
      </c>
      <c r="H362" s="411">
        <v>3.2000000000000001E-2</v>
      </c>
      <c r="I362" s="412">
        <v>3.7037037037037035E-2</v>
      </c>
      <c r="J362" s="415">
        <f>H362-I362</f>
        <v>-5.0370370370370343E-3</v>
      </c>
      <c r="K362" s="351">
        <f t="shared" si="36"/>
        <v>4.4444444444444446E-2</v>
      </c>
      <c r="L362" s="27">
        <v>0</v>
      </c>
      <c r="M362" s="28">
        <v>9.2592592592592601E-2</v>
      </c>
      <c r="N362" s="232">
        <f>L362-M362</f>
        <v>-9.2592592592592601E-2</v>
      </c>
      <c r="O362" s="349">
        <f t="shared" si="37"/>
        <v>0.84444444444444444</v>
      </c>
      <c r="P362" s="113">
        <v>0.93500000000000005</v>
      </c>
      <c r="Q362" s="28">
        <v>0.83333333333333326</v>
      </c>
      <c r="R362" s="232">
        <f>P362-Q362</f>
        <v>0.10166666666666679</v>
      </c>
    </row>
    <row r="363" spans="1:18" ht="13.15" customHeight="1" x14ac:dyDescent="0.25">
      <c r="A363" s="402"/>
      <c r="B363" s="416" t="s">
        <v>18</v>
      </c>
      <c r="C363" s="410">
        <f t="shared" si="34"/>
        <v>0</v>
      </c>
      <c r="D363" s="411">
        <v>2.1999999999999999E-2</v>
      </c>
      <c r="E363" s="412"/>
      <c r="F363" s="413"/>
      <c r="G363" s="414">
        <f t="shared" si="35"/>
        <v>6.8965517241379309E-2</v>
      </c>
      <c r="H363" s="411">
        <v>2.1999999999999999E-2</v>
      </c>
      <c r="I363" s="412"/>
      <c r="J363" s="415"/>
      <c r="K363" s="351">
        <f t="shared" si="36"/>
        <v>0.2413793103448276</v>
      </c>
      <c r="L363" s="27">
        <v>6.7000000000000004E-2</v>
      </c>
      <c r="M363" s="28"/>
      <c r="N363" s="232"/>
      <c r="O363" s="349">
        <f t="shared" si="37"/>
        <v>0.68965517241379315</v>
      </c>
      <c r="P363" s="113">
        <v>0.93300000000000005</v>
      </c>
      <c r="Q363" s="28"/>
      <c r="R363" s="232"/>
    </row>
    <row r="364" spans="1:18" ht="13.15" customHeight="1" x14ac:dyDescent="0.25">
      <c r="A364" s="402"/>
      <c r="B364" s="416" t="s">
        <v>19</v>
      </c>
      <c r="C364" s="410">
        <f t="shared" si="34"/>
        <v>2.564102564102564E-2</v>
      </c>
      <c r="D364" s="411">
        <v>2.3E-2</v>
      </c>
      <c r="E364" s="412"/>
      <c r="F364" s="413"/>
      <c r="G364" s="414">
        <f t="shared" si="35"/>
        <v>0.27350427350427353</v>
      </c>
      <c r="H364" s="411">
        <v>0.25</v>
      </c>
      <c r="I364" s="412"/>
      <c r="J364" s="415"/>
      <c r="K364" s="351">
        <f t="shared" si="36"/>
        <v>0.1623931623931624</v>
      </c>
      <c r="L364" s="27">
        <v>0.25</v>
      </c>
      <c r="M364" s="28"/>
      <c r="N364" s="232"/>
      <c r="O364" s="349">
        <f t="shared" si="37"/>
        <v>0.58119658119658124</v>
      </c>
      <c r="P364" s="113">
        <v>0.65900000000000003</v>
      </c>
      <c r="Q364" s="28"/>
      <c r="R364" s="232"/>
    </row>
    <row r="365" spans="1:18" ht="13.15" customHeight="1" x14ac:dyDescent="0.25">
      <c r="A365" s="402"/>
      <c r="B365" s="416" t="s">
        <v>42</v>
      </c>
      <c r="C365" s="410">
        <f t="shared" si="34"/>
        <v>0.5714285714285714</v>
      </c>
      <c r="D365" s="411"/>
      <c r="E365" s="412"/>
      <c r="F365" s="413"/>
      <c r="G365" s="414">
        <f t="shared" si="35"/>
        <v>3.5714285714285712E-2</v>
      </c>
      <c r="H365" s="411"/>
      <c r="I365" s="412"/>
      <c r="J365" s="415"/>
      <c r="K365" s="351">
        <f t="shared" si="36"/>
        <v>0.4642857142857143</v>
      </c>
      <c r="L365" s="27"/>
      <c r="M365" s="28"/>
      <c r="N365" s="232"/>
      <c r="O365" s="349">
        <f t="shared" si="37"/>
        <v>0.39285714285714285</v>
      </c>
      <c r="P365" s="113"/>
      <c r="Q365" s="28"/>
      <c r="R365" s="232"/>
    </row>
    <row r="366" spans="1:18" ht="13.15" customHeight="1" x14ac:dyDescent="0.25">
      <c r="A366" s="402"/>
      <c r="B366" s="416" t="s">
        <v>20</v>
      </c>
      <c r="C366" s="410">
        <f t="shared" si="34"/>
        <v>0.25</v>
      </c>
      <c r="D366" s="411">
        <v>9.5000000000000001E-2</v>
      </c>
      <c r="E366" s="412"/>
      <c r="F366" s="413"/>
      <c r="G366" s="414">
        <f t="shared" si="35"/>
        <v>0</v>
      </c>
      <c r="H366" s="411">
        <v>9.5000000000000001E-2</v>
      </c>
      <c r="I366" s="412"/>
      <c r="J366" s="415"/>
      <c r="K366" s="351">
        <f t="shared" si="36"/>
        <v>0.5</v>
      </c>
      <c r="L366" s="27">
        <v>9.5000000000000001E-2</v>
      </c>
      <c r="M366" s="28"/>
      <c r="N366" s="232"/>
      <c r="O366" s="349">
        <f t="shared" si="37"/>
        <v>0.5</v>
      </c>
      <c r="P366" s="113">
        <v>0.81</v>
      </c>
      <c r="Q366" s="28"/>
      <c r="R366" s="232"/>
    </row>
    <row r="367" spans="1:18" ht="13.15" customHeight="1" x14ac:dyDescent="0.25">
      <c r="A367" s="402"/>
      <c r="B367" s="416" t="s">
        <v>26</v>
      </c>
      <c r="C367" s="410">
        <f t="shared" si="34"/>
        <v>1</v>
      </c>
      <c r="D367" s="411">
        <v>0.5</v>
      </c>
      <c r="E367" s="412"/>
      <c r="F367" s="413"/>
      <c r="G367" s="414">
        <f t="shared" si="35"/>
        <v>0</v>
      </c>
      <c r="H367" s="411">
        <v>0</v>
      </c>
      <c r="I367" s="412"/>
      <c r="J367" s="415"/>
      <c r="K367" s="351">
        <f t="shared" si="36"/>
        <v>0</v>
      </c>
      <c r="L367" s="27">
        <v>0</v>
      </c>
      <c r="M367" s="28"/>
      <c r="N367" s="232"/>
      <c r="O367" s="349">
        <f t="shared" si="37"/>
        <v>0</v>
      </c>
      <c r="P367" s="113">
        <v>0.5</v>
      </c>
      <c r="Q367" s="28"/>
      <c r="R367" s="232"/>
    </row>
    <row r="368" spans="1:18" ht="13.15" customHeight="1" x14ac:dyDescent="0.25">
      <c r="A368" s="402"/>
      <c r="B368" s="416" t="s">
        <v>21</v>
      </c>
      <c r="C368" s="410">
        <f t="shared" si="34"/>
        <v>0.25</v>
      </c>
      <c r="D368" s="411">
        <v>0.154</v>
      </c>
      <c r="E368" s="412">
        <v>0.1875</v>
      </c>
      <c r="F368" s="413">
        <f>D368-E368</f>
        <v>-3.3500000000000002E-2</v>
      </c>
      <c r="G368" s="414">
        <f t="shared" si="35"/>
        <v>0.75</v>
      </c>
      <c r="H368" s="411">
        <v>0.80800000000000005</v>
      </c>
      <c r="I368" s="412">
        <v>0.83333333333333326</v>
      </c>
      <c r="J368" s="415">
        <f>H368-I368</f>
        <v>-2.5333333333333208E-2</v>
      </c>
      <c r="K368" s="351">
        <f t="shared" si="36"/>
        <v>0.25</v>
      </c>
      <c r="L368" s="27">
        <v>0.192</v>
      </c>
      <c r="M368" s="28">
        <v>0.125</v>
      </c>
      <c r="N368" s="232">
        <f>L368-M368</f>
        <v>6.7000000000000004E-2</v>
      </c>
      <c r="O368" s="349">
        <f t="shared" si="37"/>
        <v>0.125</v>
      </c>
      <c r="P368" s="113">
        <v>0.115</v>
      </c>
      <c r="Q368" s="28">
        <v>2.0833333333333336E-2</v>
      </c>
      <c r="R368" s="232">
        <f>P368-Q368</f>
        <v>9.4166666666666676E-2</v>
      </c>
    </row>
    <row r="369" spans="1:18" ht="13.15" customHeight="1" x14ac:dyDescent="0.25">
      <c r="A369" s="402"/>
      <c r="B369" s="416" t="s">
        <v>22</v>
      </c>
      <c r="C369" s="410">
        <f t="shared" si="34"/>
        <v>0.9285714285714286</v>
      </c>
      <c r="D369" s="411">
        <v>0.875</v>
      </c>
      <c r="E369" s="412">
        <v>0.6333333333333333</v>
      </c>
      <c r="F369" s="413">
        <f>D369-E369</f>
        <v>0.2416666666666667</v>
      </c>
      <c r="G369" s="414">
        <f t="shared" si="35"/>
        <v>0</v>
      </c>
      <c r="H369" s="411">
        <v>0.125</v>
      </c>
      <c r="I369" s="412">
        <v>0.36666666666666664</v>
      </c>
      <c r="J369" s="415">
        <f>H369-I369</f>
        <v>-0.24166666666666664</v>
      </c>
      <c r="K369" s="351">
        <f t="shared" si="36"/>
        <v>7.1428571428571425E-2</v>
      </c>
      <c r="L369" s="27">
        <v>0.25</v>
      </c>
      <c r="M369" s="28">
        <v>0.13333333333333333</v>
      </c>
      <c r="N369" s="232">
        <f>L369-M369</f>
        <v>0.11666666666666667</v>
      </c>
      <c r="O369" s="349">
        <f t="shared" si="37"/>
        <v>7.1428571428571425E-2</v>
      </c>
      <c r="P369" s="113">
        <v>0</v>
      </c>
      <c r="Q369" s="28">
        <v>3.3333333333333333E-2</v>
      </c>
      <c r="R369" s="232">
        <f>P369-Q369</f>
        <v>-3.3333333333333333E-2</v>
      </c>
    </row>
    <row r="370" spans="1:18" ht="13.15" customHeight="1" x14ac:dyDescent="0.25">
      <c r="A370" s="402"/>
      <c r="B370" s="416" t="s">
        <v>23</v>
      </c>
      <c r="C370" s="410">
        <f t="shared" si="34"/>
        <v>0</v>
      </c>
      <c r="D370" s="411">
        <v>0</v>
      </c>
      <c r="E370" s="412"/>
      <c r="F370" s="413"/>
      <c r="G370" s="414">
        <f t="shared" si="35"/>
        <v>2.5000000000000001E-2</v>
      </c>
      <c r="H370" s="411">
        <v>0</v>
      </c>
      <c r="I370" s="412"/>
      <c r="J370" s="415"/>
      <c r="K370" s="351">
        <f t="shared" si="36"/>
        <v>0</v>
      </c>
      <c r="L370" s="31">
        <v>0</v>
      </c>
      <c r="M370" s="32"/>
      <c r="N370" s="231"/>
      <c r="O370" s="349">
        <f t="shared" si="37"/>
        <v>0.97499999999999998</v>
      </c>
      <c r="P370" s="114">
        <v>1</v>
      </c>
      <c r="Q370" s="32"/>
      <c r="R370" s="231"/>
    </row>
    <row r="371" spans="1:18" ht="13.15" customHeight="1" x14ac:dyDescent="0.25">
      <c r="A371" s="402"/>
      <c r="B371" s="416" t="s">
        <v>43</v>
      </c>
      <c r="C371" s="410">
        <f t="shared" si="34"/>
        <v>0.69230769230769229</v>
      </c>
      <c r="D371" s="411"/>
      <c r="E371" s="412"/>
      <c r="F371" s="413"/>
      <c r="G371" s="414">
        <f t="shared" si="35"/>
        <v>0.15384615384615385</v>
      </c>
      <c r="H371" s="411"/>
      <c r="I371" s="412"/>
      <c r="J371" s="415"/>
      <c r="K371" s="351">
        <f t="shared" si="36"/>
        <v>0.26923076923076922</v>
      </c>
      <c r="L371" s="27"/>
      <c r="M371" s="28"/>
      <c r="N371" s="232"/>
      <c r="O371" s="349">
        <f t="shared" si="37"/>
        <v>0.19230769230769232</v>
      </c>
      <c r="P371" s="113"/>
      <c r="Q371" s="28"/>
      <c r="R371" s="232"/>
    </row>
    <row r="372" spans="1:18" ht="13.15" customHeight="1" x14ac:dyDescent="0.25">
      <c r="A372" s="402"/>
      <c r="B372" s="416" t="s">
        <v>44</v>
      </c>
      <c r="C372" s="410">
        <f t="shared" si="34"/>
        <v>0.31818181818181818</v>
      </c>
      <c r="D372" s="411"/>
      <c r="E372" s="412"/>
      <c r="F372" s="413"/>
      <c r="G372" s="414">
        <f t="shared" si="35"/>
        <v>4.5454545454545456E-2</v>
      </c>
      <c r="H372" s="411"/>
      <c r="I372" s="412"/>
      <c r="J372" s="415"/>
      <c r="K372" s="351">
        <f t="shared" si="36"/>
        <v>4.5454545454545456E-2</v>
      </c>
      <c r="L372" s="31"/>
      <c r="M372" s="32"/>
      <c r="N372" s="231"/>
      <c r="O372" s="349">
        <f t="shared" si="37"/>
        <v>0.63636363636363635</v>
      </c>
      <c r="P372" s="114"/>
      <c r="Q372" s="32"/>
      <c r="R372" s="231"/>
    </row>
    <row r="373" spans="1:18" ht="13.15" customHeight="1" x14ac:dyDescent="0.25">
      <c r="A373" s="402"/>
      <c r="B373" s="416" t="s">
        <v>38</v>
      </c>
      <c r="C373" s="410">
        <f t="shared" si="34"/>
        <v>0</v>
      </c>
      <c r="D373" s="411">
        <v>0</v>
      </c>
      <c r="E373" s="412">
        <v>1.6129032258064516E-2</v>
      </c>
      <c r="F373" s="413">
        <f>D373-E373</f>
        <v>-1.6129032258064516E-2</v>
      </c>
      <c r="G373" s="414">
        <f t="shared" si="35"/>
        <v>3.5714285714285712E-2</v>
      </c>
      <c r="H373" s="411">
        <v>8.5999999999999993E-2</v>
      </c>
      <c r="I373" s="412">
        <v>0</v>
      </c>
      <c r="J373" s="415">
        <f>H373-I373</f>
        <v>8.5999999999999993E-2</v>
      </c>
      <c r="K373" s="351">
        <f t="shared" si="36"/>
        <v>5.3571428571428568E-2</v>
      </c>
      <c r="L373" s="31">
        <v>0</v>
      </c>
      <c r="M373" s="32">
        <v>0</v>
      </c>
      <c r="N373" s="231">
        <f>L373-M373</f>
        <v>0</v>
      </c>
      <c r="O373" s="349">
        <f t="shared" si="37"/>
        <v>0.9107142857142857</v>
      </c>
      <c r="P373" s="114">
        <v>0.91400000000000003</v>
      </c>
      <c r="Q373" s="32">
        <v>0.9838709677419355</v>
      </c>
      <c r="R373" s="231">
        <f>P373-Q373</f>
        <v>-6.9870967741935464E-2</v>
      </c>
    </row>
    <row r="374" spans="1:18" ht="13.15" customHeight="1" x14ac:dyDescent="0.25">
      <c r="A374" s="402"/>
      <c r="B374" s="416" t="s">
        <v>25</v>
      </c>
      <c r="C374" s="410">
        <f t="shared" si="34"/>
        <v>0.14285714285714285</v>
      </c>
      <c r="D374" s="411">
        <v>0.625</v>
      </c>
      <c r="E374" s="412">
        <v>5.5555555555555552E-2</v>
      </c>
      <c r="F374" s="413">
        <f>D374-E374</f>
        <v>0.56944444444444442</v>
      </c>
      <c r="G374" s="414">
        <f t="shared" si="35"/>
        <v>9.5238095238095233E-2</v>
      </c>
      <c r="H374" s="411">
        <v>0</v>
      </c>
      <c r="I374" s="412">
        <v>0</v>
      </c>
      <c r="J374" s="415">
        <f>H374-I374</f>
        <v>0</v>
      </c>
      <c r="K374" s="351">
        <f t="shared" si="36"/>
        <v>0.14285714285714285</v>
      </c>
      <c r="L374" s="31">
        <v>0</v>
      </c>
      <c r="M374" s="32">
        <v>5.5555555555555552E-2</v>
      </c>
      <c r="N374" s="231">
        <f>L374-M374</f>
        <v>-5.5555555555555552E-2</v>
      </c>
      <c r="O374" s="349">
        <f t="shared" si="37"/>
        <v>0.7142857142857143</v>
      </c>
      <c r="P374" s="114">
        <v>0.375</v>
      </c>
      <c r="Q374" s="32">
        <v>0.88888888888888884</v>
      </c>
      <c r="R374" s="231">
        <f>P374-Q374</f>
        <v>-0.51388888888888884</v>
      </c>
    </row>
    <row r="375" spans="1:18" ht="13.15" customHeight="1" x14ac:dyDescent="0.25">
      <c r="A375" s="402"/>
      <c r="B375" s="416" t="s">
        <v>11</v>
      </c>
      <c r="C375" s="410">
        <f t="shared" si="34"/>
        <v>5.2631578947368418E-2</v>
      </c>
      <c r="D375" s="411">
        <v>4.2999999999999997E-2</v>
      </c>
      <c r="E375" s="412">
        <v>1.6949152542372881E-2</v>
      </c>
      <c r="F375" s="413">
        <f>D375-E375</f>
        <v>2.6050847457627115E-2</v>
      </c>
      <c r="G375" s="414">
        <f t="shared" si="35"/>
        <v>0.38596491228070173</v>
      </c>
      <c r="H375" s="411">
        <v>0.33300000000000002</v>
      </c>
      <c r="I375" s="412">
        <v>0.11864406779661017</v>
      </c>
      <c r="J375" s="415">
        <f>H375-I375</f>
        <v>0.21435593220338983</v>
      </c>
      <c r="K375" s="351">
        <f t="shared" si="36"/>
        <v>0.14035087719298245</v>
      </c>
      <c r="L375" s="31">
        <v>0.13</v>
      </c>
      <c r="M375" s="32">
        <v>0.10169491525423728</v>
      </c>
      <c r="N375" s="231">
        <f>L375-M375</f>
        <v>2.8305084745762724E-2</v>
      </c>
      <c r="O375" s="349">
        <f t="shared" si="37"/>
        <v>0.56140350877192979</v>
      </c>
      <c r="P375" s="114">
        <v>0.63800000000000001</v>
      </c>
      <c r="Q375" s="32">
        <v>0.79661016949152541</v>
      </c>
      <c r="R375" s="231">
        <f>P375-Q375</f>
        <v>-0.1586101694915254</v>
      </c>
    </row>
    <row r="376" spans="1:18" ht="13.15" customHeight="1" x14ac:dyDescent="0.25">
      <c r="A376" s="402"/>
      <c r="B376" s="416" t="s">
        <v>37</v>
      </c>
      <c r="C376" s="410">
        <f t="shared" si="34"/>
        <v>0.2</v>
      </c>
      <c r="D376" s="411"/>
      <c r="E376" s="412">
        <v>0.15</v>
      </c>
      <c r="F376" s="413"/>
      <c r="G376" s="414">
        <f t="shared" si="35"/>
        <v>0.73333333333333328</v>
      </c>
      <c r="H376" s="411"/>
      <c r="I376" s="412">
        <v>0.8</v>
      </c>
      <c r="J376" s="415"/>
      <c r="K376" s="351">
        <f t="shared" si="36"/>
        <v>0</v>
      </c>
      <c r="L376" s="31"/>
      <c r="M376" s="32">
        <v>0.1</v>
      </c>
      <c r="N376" s="231"/>
      <c r="O376" s="349">
        <f t="shared" si="37"/>
        <v>6.6666666666666666E-2</v>
      </c>
      <c r="P376" s="114"/>
      <c r="Q376" s="32">
        <v>0.05</v>
      </c>
      <c r="R376" s="231"/>
    </row>
    <row r="377" spans="1:18" ht="13.15" customHeight="1" x14ac:dyDescent="0.25">
      <c r="A377" s="402"/>
      <c r="B377" s="416" t="s">
        <v>7</v>
      </c>
      <c r="C377" s="410">
        <f t="shared" si="34"/>
        <v>0</v>
      </c>
      <c r="D377" s="411">
        <v>0</v>
      </c>
      <c r="E377" s="412">
        <v>3.0303030303030304E-2</v>
      </c>
      <c r="F377" s="413">
        <f>D377-E377</f>
        <v>-3.0303030303030304E-2</v>
      </c>
      <c r="G377" s="414">
        <f t="shared" si="35"/>
        <v>0.47368421052631576</v>
      </c>
      <c r="H377" s="411">
        <v>0.42899999999999999</v>
      </c>
      <c r="I377" s="412">
        <v>0.51515151515151514</v>
      </c>
      <c r="J377" s="415">
        <f>H377-I377</f>
        <v>-8.6151515151515146E-2</v>
      </c>
      <c r="K377" s="351">
        <f t="shared" si="36"/>
        <v>0.26315789473684209</v>
      </c>
      <c r="L377" s="31">
        <v>0.28599999999999998</v>
      </c>
      <c r="M377" s="32">
        <v>0.12121212121212122</v>
      </c>
      <c r="N377" s="231">
        <f>L377-M377</f>
        <v>0.16478787878787876</v>
      </c>
      <c r="O377" s="349">
        <f t="shared" si="37"/>
        <v>0.26315789473684209</v>
      </c>
      <c r="P377" s="114">
        <v>0.35699999999999998</v>
      </c>
      <c r="Q377" s="32">
        <v>0.39393939393939392</v>
      </c>
      <c r="R377" s="231">
        <f>P377-Q377</f>
        <v>-3.6939393939393939E-2</v>
      </c>
    </row>
    <row r="378" spans="1:18" ht="13.15" customHeight="1" x14ac:dyDescent="0.25">
      <c r="A378" s="402"/>
      <c r="B378" s="416" t="s">
        <v>85</v>
      </c>
      <c r="C378" s="410">
        <f t="shared" si="34"/>
        <v>0.7857142857142857</v>
      </c>
      <c r="D378" s="411">
        <v>0.875</v>
      </c>
      <c r="E378" s="412">
        <v>0.2</v>
      </c>
      <c r="F378" s="413">
        <f>D378-E378</f>
        <v>0.67500000000000004</v>
      </c>
      <c r="G378" s="414">
        <f t="shared" si="35"/>
        <v>0.8571428571428571</v>
      </c>
      <c r="H378" s="411">
        <v>0.875</v>
      </c>
      <c r="I378" s="412">
        <v>0.92</v>
      </c>
      <c r="J378" s="415">
        <f>H378-I378</f>
        <v>-4.500000000000004E-2</v>
      </c>
      <c r="K378" s="351">
        <f t="shared" si="36"/>
        <v>0.7142857142857143</v>
      </c>
      <c r="L378" s="27">
        <v>0.5</v>
      </c>
      <c r="M378" s="28">
        <v>0.52</v>
      </c>
      <c r="N378" s="232">
        <f>L378-M378</f>
        <v>-2.0000000000000018E-2</v>
      </c>
      <c r="O378" s="349">
        <f t="shared" si="37"/>
        <v>7.1428571428571425E-2</v>
      </c>
      <c r="P378" s="113">
        <v>0</v>
      </c>
      <c r="Q378" s="28">
        <v>0.04</v>
      </c>
      <c r="R378" s="232">
        <f>P378-Q378</f>
        <v>-0.04</v>
      </c>
    </row>
    <row r="379" spans="1:18" ht="13.15" customHeight="1" x14ac:dyDescent="0.25">
      <c r="A379" s="402"/>
      <c r="B379" s="417"/>
      <c r="C379" s="418"/>
      <c r="D379" s="411"/>
      <c r="E379" s="412"/>
      <c r="F379" s="413"/>
      <c r="G379" s="419"/>
      <c r="H379" s="411"/>
      <c r="I379" s="412"/>
      <c r="J379" s="415"/>
      <c r="K379" s="351"/>
      <c r="L379" s="31"/>
      <c r="M379" s="32"/>
      <c r="N379" s="231"/>
      <c r="O379" s="349"/>
      <c r="P379" s="114"/>
      <c r="Q379" s="32"/>
      <c r="R379" s="231"/>
    </row>
    <row r="380" spans="1:18" ht="13.15" customHeight="1" x14ac:dyDescent="0.25">
      <c r="A380" s="420"/>
      <c r="B380" s="421" t="s">
        <v>3</v>
      </c>
      <c r="C380" s="422">
        <f t="shared" si="34"/>
        <v>0.20758693361433087</v>
      </c>
      <c r="D380" s="423">
        <v>0.126</v>
      </c>
      <c r="E380" s="424">
        <v>0.1251840942562592</v>
      </c>
      <c r="F380" s="425">
        <f>D380-E380</f>
        <v>8.1590574374079683E-4</v>
      </c>
      <c r="G380" s="426">
        <f t="shared" si="35"/>
        <v>0.20969441517386722</v>
      </c>
      <c r="H380" s="423">
        <v>0.24</v>
      </c>
      <c r="I380" s="424">
        <v>0.38144329896907214</v>
      </c>
      <c r="J380" s="427">
        <f>H380-I380</f>
        <v>-0.14144329896907215</v>
      </c>
      <c r="K380" s="352">
        <f t="shared" si="36"/>
        <v>0.12012644889357219</v>
      </c>
      <c r="L380" s="236">
        <v>0.115</v>
      </c>
      <c r="M380" s="179">
        <v>0.17820324005891017</v>
      </c>
      <c r="N380" s="238">
        <f>L380-M380</f>
        <v>-6.3203240058910162E-2</v>
      </c>
      <c r="O380" s="350">
        <f t="shared" si="37"/>
        <v>0.54794520547945202</v>
      </c>
      <c r="P380" s="178">
        <v>0.60599999999999998</v>
      </c>
      <c r="Q380" s="179">
        <v>0.44329896907216493</v>
      </c>
      <c r="R380" s="238">
        <f>P380-Q380</f>
        <v>0.16270103092783506</v>
      </c>
    </row>
    <row r="388" spans="2:5" x14ac:dyDescent="0.2">
      <c r="B388" s="91"/>
      <c r="C388" s="42"/>
      <c r="D388" s="91"/>
      <c r="E388" s="91"/>
    </row>
  </sheetData>
  <mergeCells count="34">
    <mergeCell ref="C277:F277"/>
    <mergeCell ref="C278:F278"/>
    <mergeCell ref="C314:E314"/>
    <mergeCell ref="C315:E315"/>
    <mergeCell ref="C345:R345"/>
    <mergeCell ref="C346:R346"/>
    <mergeCell ref="C347:F347"/>
    <mergeCell ref="G347:J347"/>
    <mergeCell ref="K347:N347"/>
    <mergeCell ref="O347:R347"/>
    <mergeCell ref="C181:E181"/>
    <mergeCell ref="C247:E247"/>
    <mergeCell ref="C248:E248"/>
    <mergeCell ref="C210:F210"/>
    <mergeCell ref="C211:F211"/>
    <mergeCell ref="C110:E110"/>
    <mergeCell ref="C111:E111"/>
    <mergeCell ref="C180:E180"/>
    <mergeCell ref="C71:F71"/>
    <mergeCell ref="C72:F72"/>
    <mergeCell ref="C140:F140"/>
    <mergeCell ref="C141:F141"/>
    <mergeCell ref="C41:Q41"/>
    <mergeCell ref="C42:E42"/>
    <mergeCell ref="F42:H42"/>
    <mergeCell ref="I42:K42"/>
    <mergeCell ref="L42:N42"/>
    <mergeCell ref="O42:Q42"/>
    <mergeCell ref="C4:Q4"/>
    <mergeCell ref="C5:E5"/>
    <mergeCell ref="F5:H5"/>
    <mergeCell ref="I5:K5"/>
    <mergeCell ref="L5:N5"/>
    <mergeCell ref="O5:Q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topLeftCell="A79" zoomScale="70" zoomScaleNormal="70" workbookViewId="0">
      <selection activeCell="C114" sqref="C114"/>
    </sheetView>
  </sheetViews>
  <sheetFormatPr defaultColWidth="9.33203125" defaultRowHeight="12" x14ac:dyDescent="0.2"/>
  <cols>
    <col min="1" max="1" width="9.33203125" style="1"/>
    <col min="2" max="2" width="16" style="1" bestFit="1" customWidth="1"/>
    <col min="3" max="3" width="7.5" style="1" bestFit="1" customWidth="1"/>
    <col min="4" max="4" width="10.5" style="1" bestFit="1" customWidth="1"/>
    <col min="5" max="5" width="7.5" style="1" bestFit="1" customWidth="1"/>
    <col min="6" max="6" width="10.6640625" style="1" bestFit="1" customWidth="1"/>
    <col min="7" max="7" width="15" style="1" bestFit="1" customWidth="1"/>
    <col min="8" max="8" width="7.5" style="1" bestFit="1" customWidth="1"/>
    <col min="9" max="9" width="10.6640625" style="1" customWidth="1"/>
    <col min="10" max="16384" width="9.33203125" style="1"/>
  </cols>
  <sheetData>
    <row r="1" spans="1:9" ht="15.75" x14ac:dyDescent="0.25">
      <c r="A1" s="2" t="s">
        <v>77</v>
      </c>
    </row>
    <row r="2" spans="1:9" x14ac:dyDescent="0.2">
      <c r="D2" s="39">
        <v>2005</v>
      </c>
      <c r="E2" s="39"/>
      <c r="F2" s="39"/>
      <c r="G2" s="39">
        <v>2000</v>
      </c>
    </row>
    <row r="3" spans="1:9" x14ac:dyDescent="0.2">
      <c r="A3" s="356" t="s">
        <v>0</v>
      </c>
      <c r="B3" s="357" t="s">
        <v>0</v>
      </c>
      <c r="C3" s="579" t="s">
        <v>78</v>
      </c>
      <c r="D3" s="580"/>
      <c r="E3" s="580"/>
      <c r="F3" s="580"/>
      <c r="G3" s="580"/>
      <c r="H3" s="580"/>
      <c r="I3" s="581"/>
    </row>
    <row r="4" spans="1:9" ht="22.5" x14ac:dyDescent="0.2">
      <c r="A4" s="358"/>
      <c r="B4" s="355"/>
      <c r="C4" s="379" t="s">
        <v>88</v>
      </c>
      <c r="D4" s="380" t="s">
        <v>87</v>
      </c>
      <c r="E4" s="503" t="s">
        <v>46</v>
      </c>
      <c r="F4" s="504" t="s">
        <v>47</v>
      </c>
      <c r="G4" s="441" t="s">
        <v>48</v>
      </c>
      <c r="H4" s="505" t="s">
        <v>49</v>
      </c>
      <c r="I4" s="506" t="s">
        <v>50</v>
      </c>
    </row>
    <row r="5" spans="1:9" ht="13.5" x14ac:dyDescent="0.25">
      <c r="A5" s="359" t="s">
        <v>32</v>
      </c>
      <c r="B5" s="36" t="s">
        <v>5</v>
      </c>
      <c r="C5" s="362">
        <v>30</v>
      </c>
      <c r="D5" s="363">
        <v>5.3833333333333337</v>
      </c>
      <c r="E5" s="364">
        <v>28</v>
      </c>
      <c r="F5" s="364">
        <v>3.2</v>
      </c>
      <c r="G5" s="364">
        <v>3.1</v>
      </c>
      <c r="H5" s="365">
        <v>18</v>
      </c>
      <c r="I5" s="366">
        <v>6.5443888888888893</v>
      </c>
    </row>
    <row r="6" spans="1:9" ht="13.5" x14ac:dyDescent="0.25">
      <c r="A6" s="359"/>
      <c r="B6" s="36" t="s">
        <v>6</v>
      </c>
      <c r="C6" s="367">
        <v>26</v>
      </c>
      <c r="D6" s="368">
        <v>5.5423076923076922</v>
      </c>
      <c r="E6" s="369">
        <v>12</v>
      </c>
      <c r="F6" s="369">
        <v>3.1</v>
      </c>
      <c r="G6" s="369">
        <v>1.7</v>
      </c>
      <c r="H6" s="370">
        <v>36</v>
      </c>
      <c r="I6" s="371">
        <v>7.3055555555555562</v>
      </c>
    </row>
    <row r="7" spans="1:9" ht="13.5" x14ac:dyDescent="0.25">
      <c r="A7" s="359"/>
      <c r="B7" s="36" t="s">
        <v>39</v>
      </c>
      <c r="C7" s="367">
        <v>6</v>
      </c>
      <c r="D7" s="368">
        <v>98.333333333333343</v>
      </c>
      <c r="E7" s="369"/>
      <c r="F7" s="369"/>
      <c r="G7" s="369"/>
      <c r="H7" s="370"/>
      <c r="I7" s="371"/>
    </row>
    <row r="8" spans="1:9" ht="13.5" x14ac:dyDescent="0.25">
      <c r="A8" s="359"/>
      <c r="B8" s="36" t="s">
        <v>40</v>
      </c>
      <c r="C8" s="367">
        <v>55</v>
      </c>
      <c r="D8" s="368">
        <v>98.50545454545454</v>
      </c>
      <c r="E8" s="369"/>
      <c r="F8" s="369"/>
      <c r="G8" s="369"/>
      <c r="H8" s="370"/>
      <c r="I8" s="371"/>
    </row>
    <row r="9" spans="1:9" ht="13.5" x14ac:dyDescent="0.25">
      <c r="A9" s="359"/>
      <c r="B9" s="36" t="s">
        <v>16</v>
      </c>
      <c r="C9" s="367">
        <v>36</v>
      </c>
      <c r="D9" s="368">
        <v>93.969444444444449</v>
      </c>
      <c r="E9" s="369">
        <v>12</v>
      </c>
      <c r="F9" s="369">
        <v>93</v>
      </c>
      <c r="G9" s="369">
        <v>8.6</v>
      </c>
      <c r="H9" s="370"/>
      <c r="I9" s="371"/>
    </row>
    <row r="10" spans="1:9" ht="13.5" x14ac:dyDescent="0.25">
      <c r="A10" s="359"/>
      <c r="B10" s="36" t="s">
        <v>8</v>
      </c>
      <c r="C10" s="367">
        <v>39</v>
      </c>
      <c r="D10" s="368">
        <v>81.794871794871796</v>
      </c>
      <c r="E10" s="369">
        <v>65</v>
      </c>
      <c r="F10" s="369">
        <v>90.1</v>
      </c>
      <c r="G10" s="369">
        <v>10.9</v>
      </c>
      <c r="H10" s="370"/>
      <c r="I10" s="371"/>
    </row>
    <row r="11" spans="1:9" ht="13.5" x14ac:dyDescent="0.25">
      <c r="A11" s="359"/>
      <c r="B11" s="36" t="s">
        <v>10</v>
      </c>
      <c r="C11" s="367">
        <v>4</v>
      </c>
      <c r="D11" s="368">
        <v>56.674999999999997</v>
      </c>
      <c r="E11" s="369">
        <v>8</v>
      </c>
      <c r="F11" s="369">
        <v>31.9</v>
      </c>
      <c r="G11" s="369">
        <v>35.200000000000003</v>
      </c>
      <c r="H11" s="370">
        <v>10</v>
      </c>
      <c r="I11" s="371">
        <v>18.600000000000001</v>
      </c>
    </row>
    <row r="12" spans="1:9" ht="13.5" x14ac:dyDescent="0.25">
      <c r="A12" s="359"/>
      <c r="B12" s="36" t="s">
        <v>12</v>
      </c>
      <c r="C12" s="367">
        <v>18</v>
      </c>
      <c r="D12" s="368">
        <v>97.761111111111106</v>
      </c>
      <c r="E12" s="369">
        <v>15</v>
      </c>
      <c r="F12" s="369">
        <v>97.7</v>
      </c>
      <c r="G12" s="369">
        <v>2.8</v>
      </c>
      <c r="H12" s="370"/>
      <c r="I12" s="371"/>
    </row>
    <row r="13" spans="1:9" ht="13.5" x14ac:dyDescent="0.25">
      <c r="A13" s="359"/>
      <c r="B13" s="36" t="s">
        <v>13</v>
      </c>
      <c r="C13" s="367">
        <v>35</v>
      </c>
      <c r="D13" s="368">
        <v>97.394285714285715</v>
      </c>
      <c r="E13" s="369">
        <v>33</v>
      </c>
      <c r="F13" s="369">
        <v>95.2</v>
      </c>
      <c r="G13" s="369">
        <v>7</v>
      </c>
      <c r="H13" s="370">
        <v>62</v>
      </c>
      <c r="I13" s="371">
        <v>64.178967741935494</v>
      </c>
    </row>
    <row r="14" spans="1:9" ht="13.5" x14ac:dyDescent="0.25">
      <c r="A14" s="359"/>
      <c r="B14" s="36" t="s">
        <v>14</v>
      </c>
      <c r="C14" s="367">
        <v>11</v>
      </c>
      <c r="D14" s="368">
        <v>7.0363636363636362</v>
      </c>
      <c r="E14" s="369">
        <v>19</v>
      </c>
      <c r="F14" s="369">
        <v>2.2999999999999998</v>
      </c>
      <c r="G14" s="369">
        <v>2.2999999999999998</v>
      </c>
      <c r="H14" s="370">
        <v>75</v>
      </c>
      <c r="I14" s="371">
        <v>5.0933333333333355</v>
      </c>
    </row>
    <row r="15" spans="1:9" ht="13.5" x14ac:dyDescent="0.25">
      <c r="A15" s="359"/>
      <c r="B15" s="36" t="s">
        <v>41</v>
      </c>
      <c r="C15" s="367">
        <v>15</v>
      </c>
      <c r="D15" s="368">
        <v>86.86666666666666</v>
      </c>
      <c r="E15" s="369"/>
      <c r="F15" s="369"/>
      <c r="G15" s="369"/>
      <c r="H15" s="370"/>
      <c r="I15" s="371"/>
    </row>
    <row r="16" spans="1:9" ht="13.5" x14ac:dyDescent="0.25">
      <c r="A16" s="359"/>
      <c r="B16" s="36" t="s">
        <v>9</v>
      </c>
      <c r="C16" s="367">
        <v>98</v>
      </c>
      <c r="D16" s="368">
        <v>4.0244897959183676</v>
      </c>
      <c r="E16" s="369">
        <v>118</v>
      </c>
      <c r="F16" s="369">
        <v>4.3</v>
      </c>
      <c r="G16" s="369">
        <v>3.8</v>
      </c>
      <c r="H16" s="370">
        <v>94</v>
      </c>
      <c r="I16" s="371">
        <v>4.3095744680851071</v>
      </c>
    </row>
    <row r="17" spans="1:9" ht="13.5" x14ac:dyDescent="0.25">
      <c r="A17" s="359"/>
      <c r="B17" s="36" t="s">
        <v>15</v>
      </c>
      <c r="C17" s="367">
        <v>11</v>
      </c>
      <c r="D17" s="368">
        <v>4.7727272727272725</v>
      </c>
      <c r="E17" s="369">
        <v>2</v>
      </c>
      <c r="F17" s="369">
        <v>49</v>
      </c>
      <c r="G17" s="369">
        <v>67.900000000000006</v>
      </c>
      <c r="H17" s="370">
        <v>10</v>
      </c>
      <c r="I17" s="371">
        <v>0.81</v>
      </c>
    </row>
    <row r="18" spans="1:9" ht="13.5" x14ac:dyDescent="0.25">
      <c r="A18" s="359"/>
      <c r="B18" s="36" t="s">
        <v>17</v>
      </c>
      <c r="C18" s="367">
        <v>46</v>
      </c>
      <c r="D18" s="368">
        <v>81.289130434782606</v>
      </c>
      <c r="E18" s="369">
        <v>61</v>
      </c>
      <c r="F18" s="369">
        <v>79.2</v>
      </c>
      <c r="G18" s="369">
        <v>15.7</v>
      </c>
      <c r="H18" s="370">
        <v>68</v>
      </c>
      <c r="I18" s="371">
        <v>72.679397058823525</v>
      </c>
    </row>
    <row r="19" spans="1:9" ht="13.5" x14ac:dyDescent="0.25">
      <c r="A19" s="359"/>
      <c r="B19" s="36" t="s">
        <v>18</v>
      </c>
      <c r="C19" s="367">
        <v>26</v>
      </c>
      <c r="D19" s="368">
        <v>77.269230769230774</v>
      </c>
      <c r="E19" s="369">
        <v>39</v>
      </c>
      <c r="F19" s="369">
        <v>66.099999999999994</v>
      </c>
      <c r="G19" s="369">
        <v>22.7</v>
      </c>
      <c r="H19" s="370"/>
      <c r="I19" s="371"/>
    </row>
    <row r="20" spans="1:9" ht="13.5" x14ac:dyDescent="0.25">
      <c r="A20" s="359"/>
      <c r="B20" s="36" t="s">
        <v>19</v>
      </c>
      <c r="C20" s="367">
        <v>96</v>
      </c>
      <c r="D20" s="368">
        <v>8.8468750000000007</v>
      </c>
      <c r="E20" s="369">
        <v>46</v>
      </c>
      <c r="F20" s="369">
        <v>5.8</v>
      </c>
      <c r="G20" s="369">
        <v>14.4</v>
      </c>
      <c r="H20" s="370"/>
      <c r="I20" s="371"/>
    </row>
    <row r="21" spans="1:9" ht="13.5" x14ac:dyDescent="0.25">
      <c r="A21" s="359"/>
      <c r="B21" s="36" t="s">
        <v>42</v>
      </c>
      <c r="C21" s="367">
        <v>28</v>
      </c>
      <c r="D21" s="368">
        <v>95.592857142857142</v>
      </c>
      <c r="E21" s="369"/>
      <c r="F21" s="369"/>
      <c r="G21" s="369"/>
      <c r="H21" s="370"/>
      <c r="I21" s="371"/>
    </row>
    <row r="22" spans="1:9" ht="13.5" x14ac:dyDescent="0.25">
      <c r="A22" s="359"/>
      <c r="B22" s="36" t="s">
        <v>20</v>
      </c>
      <c r="C22" s="367">
        <v>3</v>
      </c>
      <c r="D22" s="368">
        <v>97.166666666666657</v>
      </c>
      <c r="E22" s="369">
        <v>19</v>
      </c>
      <c r="F22" s="369">
        <v>96.6</v>
      </c>
      <c r="G22" s="369">
        <v>5.9</v>
      </c>
      <c r="H22" s="370"/>
      <c r="I22" s="371"/>
    </row>
    <row r="23" spans="1:9" ht="13.5" x14ac:dyDescent="0.25">
      <c r="A23" s="359"/>
      <c r="B23" s="36" t="s">
        <v>26</v>
      </c>
      <c r="C23" s="367">
        <v>4</v>
      </c>
      <c r="D23" s="368">
        <v>16.5</v>
      </c>
      <c r="E23" s="369">
        <v>3</v>
      </c>
      <c r="F23" s="369">
        <v>34.700000000000003</v>
      </c>
      <c r="G23" s="369">
        <v>29.8</v>
      </c>
      <c r="H23" s="370"/>
      <c r="I23" s="371"/>
    </row>
    <row r="24" spans="1:9" ht="13.5" x14ac:dyDescent="0.25">
      <c r="A24" s="359"/>
      <c r="B24" s="36" t="s">
        <v>21</v>
      </c>
      <c r="C24" s="367">
        <v>6</v>
      </c>
      <c r="D24" s="368">
        <v>54.816666666666663</v>
      </c>
      <c r="E24" s="369">
        <v>26</v>
      </c>
      <c r="F24" s="369">
        <v>68.900000000000006</v>
      </c>
      <c r="G24" s="369">
        <v>19.7</v>
      </c>
      <c r="H24" s="370">
        <v>48</v>
      </c>
      <c r="I24" s="371">
        <v>61.218708333333332</v>
      </c>
    </row>
    <row r="25" spans="1:9" ht="13.5" x14ac:dyDescent="0.25">
      <c r="A25" s="359"/>
      <c r="B25" s="36" t="s">
        <v>22</v>
      </c>
      <c r="C25" s="367">
        <v>12</v>
      </c>
      <c r="D25" s="368">
        <v>94.708333333333343</v>
      </c>
      <c r="E25" s="369">
        <v>5</v>
      </c>
      <c r="F25" s="369">
        <v>96</v>
      </c>
      <c r="G25" s="369">
        <v>3.6</v>
      </c>
      <c r="H25" s="370">
        <v>34</v>
      </c>
      <c r="I25" s="371">
        <v>67.782264705882341</v>
      </c>
    </row>
    <row r="26" spans="1:9" ht="13.5" x14ac:dyDescent="0.25">
      <c r="A26" s="359"/>
      <c r="B26" s="36" t="s">
        <v>23</v>
      </c>
      <c r="C26" s="367">
        <v>27</v>
      </c>
      <c r="D26" s="368">
        <v>82.874074074074073</v>
      </c>
      <c r="E26" s="369">
        <v>35</v>
      </c>
      <c r="F26" s="369">
        <v>76.8</v>
      </c>
      <c r="G26" s="369">
        <v>14.5</v>
      </c>
      <c r="H26" s="370"/>
      <c r="I26" s="371"/>
    </row>
    <row r="27" spans="1:9" ht="13.5" x14ac:dyDescent="0.25">
      <c r="A27" s="359"/>
      <c r="B27" s="36" t="s">
        <v>43</v>
      </c>
      <c r="C27" s="367">
        <v>12</v>
      </c>
      <c r="D27" s="368">
        <v>2.3916666666666666</v>
      </c>
      <c r="E27" s="369"/>
      <c r="F27" s="369"/>
      <c r="G27" s="369"/>
      <c r="H27" s="370"/>
      <c r="I27" s="371"/>
    </row>
    <row r="28" spans="1:9" ht="13.5" x14ac:dyDescent="0.25">
      <c r="A28" s="359"/>
      <c r="B28" s="36" t="s">
        <v>44</v>
      </c>
      <c r="C28" s="367">
        <v>26</v>
      </c>
      <c r="D28" s="368">
        <v>98.311538461538461</v>
      </c>
      <c r="E28" s="369"/>
      <c r="F28" s="369"/>
      <c r="G28" s="369"/>
      <c r="H28" s="370"/>
      <c r="I28" s="371"/>
    </row>
    <row r="29" spans="1:9" ht="13.5" x14ac:dyDescent="0.25">
      <c r="A29" s="359"/>
      <c r="B29" s="36" t="s">
        <v>38</v>
      </c>
      <c r="C29" s="367">
        <v>57</v>
      </c>
      <c r="D29" s="368">
        <v>95.5561403508772</v>
      </c>
      <c r="E29" s="369">
        <v>60</v>
      </c>
      <c r="F29" s="369">
        <v>93.9</v>
      </c>
      <c r="G29" s="369">
        <v>7.6</v>
      </c>
      <c r="H29" s="370">
        <v>63</v>
      </c>
      <c r="I29" s="371">
        <v>76.182380952380939</v>
      </c>
    </row>
    <row r="30" spans="1:9" ht="13.5" x14ac:dyDescent="0.25">
      <c r="A30" s="359"/>
      <c r="B30" s="36" t="s">
        <v>25</v>
      </c>
      <c r="C30" s="367">
        <v>20</v>
      </c>
      <c r="D30" s="368">
        <v>95.789999999999992</v>
      </c>
      <c r="E30" s="369">
        <v>25</v>
      </c>
      <c r="F30" s="369">
        <v>94.7</v>
      </c>
      <c r="G30" s="369">
        <v>5.7</v>
      </c>
      <c r="H30" s="370">
        <v>25</v>
      </c>
      <c r="I30" s="371">
        <v>61.899920000000009</v>
      </c>
    </row>
    <row r="31" spans="1:9" ht="13.5" x14ac:dyDescent="0.25">
      <c r="A31" s="359"/>
      <c r="B31" s="36" t="s">
        <v>11</v>
      </c>
      <c r="C31" s="367">
        <v>37</v>
      </c>
      <c r="D31" s="368">
        <v>3.0675675675675675</v>
      </c>
      <c r="E31" s="369">
        <v>51</v>
      </c>
      <c r="F31" s="369">
        <v>4.4000000000000004</v>
      </c>
      <c r="G31" s="369">
        <v>13.6</v>
      </c>
      <c r="H31" s="370">
        <v>64</v>
      </c>
      <c r="I31" s="371">
        <v>1.8656250000000001</v>
      </c>
    </row>
    <row r="32" spans="1:9" ht="13.5" x14ac:dyDescent="0.25">
      <c r="A32" s="359"/>
      <c r="B32" s="36" t="s">
        <v>37</v>
      </c>
      <c r="C32" s="367">
        <v>9</v>
      </c>
      <c r="D32" s="368">
        <v>96.222222222222214</v>
      </c>
      <c r="E32" s="369"/>
      <c r="F32" s="369"/>
      <c r="G32" s="369"/>
      <c r="H32" s="370">
        <v>26</v>
      </c>
      <c r="I32" s="371">
        <v>65.076923076923066</v>
      </c>
    </row>
    <row r="33" spans="1:9" ht="13.5" x14ac:dyDescent="0.25">
      <c r="A33" s="359"/>
      <c r="B33" s="36" t="s">
        <v>7</v>
      </c>
      <c r="C33" s="367">
        <v>18</v>
      </c>
      <c r="D33" s="368">
        <v>6.4388888888888882</v>
      </c>
      <c r="E33" s="369">
        <v>27</v>
      </c>
      <c r="F33" s="369">
        <v>4.9000000000000004</v>
      </c>
      <c r="G33" s="369">
        <v>3.9</v>
      </c>
      <c r="H33" s="370">
        <v>35</v>
      </c>
      <c r="I33" s="371">
        <v>8.8057142857142843</v>
      </c>
    </row>
    <row r="34" spans="1:9" ht="13.5" x14ac:dyDescent="0.25">
      <c r="A34" s="359"/>
      <c r="B34" s="36" t="s">
        <v>85</v>
      </c>
      <c r="C34" s="367">
        <v>11</v>
      </c>
      <c r="D34" s="368">
        <v>64.545454545454547</v>
      </c>
      <c r="E34" s="369">
        <v>4</v>
      </c>
      <c r="F34" s="369">
        <v>65</v>
      </c>
      <c r="G34" s="369">
        <v>23.8</v>
      </c>
      <c r="H34" s="370">
        <v>80</v>
      </c>
      <c r="I34" s="371">
        <v>29.949925000000007</v>
      </c>
    </row>
    <row r="35" spans="1:9" ht="13.5" x14ac:dyDescent="0.25">
      <c r="A35" s="359"/>
      <c r="B35" s="36"/>
      <c r="C35" s="372"/>
      <c r="D35" s="373"/>
      <c r="E35" s="369"/>
      <c r="F35" s="369"/>
      <c r="G35" s="369"/>
      <c r="H35" s="370"/>
      <c r="I35" s="371"/>
    </row>
    <row r="36" spans="1:9" ht="13.5" x14ac:dyDescent="0.25">
      <c r="A36" s="360"/>
      <c r="B36" s="361" t="s">
        <v>3</v>
      </c>
      <c r="C36" s="374">
        <f>SUM(C5:C35)</f>
        <v>822</v>
      </c>
      <c r="D36" s="375">
        <f>AVERAGE(D5:D34)</f>
        <v>60.314890071054819</v>
      </c>
      <c r="E36" s="376">
        <v>713</v>
      </c>
      <c r="F36" s="376">
        <v>50.2</v>
      </c>
      <c r="G36" s="376">
        <v>42.4</v>
      </c>
      <c r="H36" s="377">
        <v>748</v>
      </c>
      <c r="I36" s="378">
        <v>35.279372994652419</v>
      </c>
    </row>
    <row r="37" spans="1:9" ht="13.5" x14ac:dyDescent="0.25">
      <c r="A37" s="115"/>
      <c r="B37" s="116"/>
      <c r="C37" s="117"/>
      <c r="D37" s="39">
        <v>2005</v>
      </c>
      <c r="E37" s="39"/>
      <c r="F37" s="39"/>
      <c r="G37" s="39">
        <v>2000</v>
      </c>
      <c r="H37" s="118"/>
    </row>
    <row r="38" spans="1:9" x14ac:dyDescent="0.2">
      <c r="A38" s="356"/>
      <c r="B38" s="357"/>
      <c r="C38" s="579" t="s">
        <v>79</v>
      </c>
      <c r="D38" s="580"/>
      <c r="E38" s="580"/>
      <c r="F38" s="580"/>
      <c r="G38" s="580"/>
      <c r="H38" s="580"/>
      <c r="I38" s="581"/>
    </row>
    <row r="39" spans="1:9" ht="22.5" x14ac:dyDescent="0.2">
      <c r="A39" s="358"/>
      <c r="B39" s="355"/>
      <c r="C39" s="379" t="s">
        <v>88</v>
      </c>
      <c r="D39" s="380" t="s">
        <v>87</v>
      </c>
      <c r="E39" s="503" t="s">
        <v>46</v>
      </c>
      <c r="F39" s="504" t="s">
        <v>47</v>
      </c>
      <c r="G39" s="441" t="s">
        <v>48</v>
      </c>
      <c r="H39" s="505" t="s">
        <v>49</v>
      </c>
      <c r="I39" s="506" t="s">
        <v>50</v>
      </c>
    </row>
    <row r="40" spans="1:9" ht="13.5" x14ac:dyDescent="0.25">
      <c r="A40" s="359" t="s">
        <v>32</v>
      </c>
      <c r="B40" s="36" t="s">
        <v>5</v>
      </c>
      <c r="C40" s="362">
        <v>31</v>
      </c>
      <c r="D40" s="363">
        <v>89.158064516129031</v>
      </c>
      <c r="E40" s="364">
        <v>28</v>
      </c>
      <c r="F40" s="364">
        <v>91.5</v>
      </c>
      <c r="G40" s="364">
        <v>9.5</v>
      </c>
      <c r="H40" s="365">
        <v>18</v>
      </c>
      <c r="I40" s="366">
        <v>72.766444444444446</v>
      </c>
    </row>
    <row r="41" spans="1:9" ht="13.5" x14ac:dyDescent="0.25">
      <c r="A41" s="359"/>
      <c r="B41" s="36" t="s">
        <v>6</v>
      </c>
      <c r="C41" s="367">
        <v>33</v>
      </c>
      <c r="D41" s="368">
        <v>94.775757575757581</v>
      </c>
      <c r="E41" s="369">
        <v>13</v>
      </c>
      <c r="F41" s="369">
        <v>96.5</v>
      </c>
      <c r="G41" s="369">
        <v>2.7</v>
      </c>
      <c r="H41" s="370">
        <v>36</v>
      </c>
      <c r="I41" s="371">
        <v>85.897222222222211</v>
      </c>
    </row>
    <row r="42" spans="1:9" ht="13.5" x14ac:dyDescent="0.25">
      <c r="A42" s="359"/>
      <c r="B42" s="36" t="s">
        <v>39</v>
      </c>
      <c r="C42" s="367">
        <v>1</v>
      </c>
      <c r="D42" s="368">
        <v>5</v>
      </c>
      <c r="E42" s="369"/>
      <c r="F42" s="369"/>
      <c r="G42" s="369"/>
      <c r="H42" s="370"/>
      <c r="I42" s="371"/>
    </row>
    <row r="43" spans="1:9" ht="13.5" x14ac:dyDescent="0.25">
      <c r="A43" s="359"/>
      <c r="B43" s="36" t="s">
        <v>40</v>
      </c>
      <c r="C43" s="367">
        <v>11</v>
      </c>
      <c r="D43" s="368">
        <v>5.6909090909090905</v>
      </c>
      <c r="E43" s="369"/>
      <c r="F43" s="369"/>
      <c r="G43" s="369"/>
      <c r="H43" s="370"/>
      <c r="I43" s="371"/>
    </row>
    <row r="44" spans="1:9" ht="13.5" x14ac:dyDescent="0.25">
      <c r="A44" s="359"/>
      <c r="B44" s="36" t="s">
        <v>16</v>
      </c>
      <c r="C44" s="367">
        <v>25</v>
      </c>
      <c r="D44" s="368">
        <v>7.62</v>
      </c>
      <c r="E44" s="369">
        <v>8</v>
      </c>
      <c r="F44" s="369">
        <v>8.1999999999999993</v>
      </c>
      <c r="G44" s="369">
        <v>10</v>
      </c>
      <c r="H44" s="370"/>
      <c r="I44" s="371"/>
    </row>
    <row r="45" spans="1:9" ht="13.5" x14ac:dyDescent="0.25">
      <c r="A45" s="359"/>
      <c r="B45" s="36" t="s">
        <v>8</v>
      </c>
      <c r="C45" s="367">
        <v>38</v>
      </c>
      <c r="D45" s="368">
        <v>15.976315789473684</v>
      </c>
      <c r="E45" s="369">
        <v>47</v>
      </c>
      <c r="F45" s="369">
        <v>8.8000000000000007</v>
      </c>
      <c r="G45" s="369">
        <v>9.9</v>
      </c>
      <c r="H45" s="370"/>
      <c r="I45" s="371"/>
    </row>
    <row r="46" spans="1:9" ht="13.5" x14ac:dyDescent="0.25">
      <c r="A46" s="359"/>
      <c r="B46" s="36" t="s">
        <v>10</v>
      </c>
      <c r="C46" s="367">
        <v>4</v>
      </c>
      <c r="D46" s="368">
        <v>21.6</v>
      </c>
      <c r="E46" s="369">
        <v>7</v>
      </c>
      <c r="F46" s="369">
        <v>67</v>
      </c>
      <c r="G46" s="369">
        <v>25.2</v>
      </c>
      <c r="H46" s="370">
        <v>10</v>
      </c>
      <c r="I46" s="371">
        <v>50.09</v>
      </c>
    </row>
    <row r="47" spans="1:9" ht="13.5" x14ac:dyDescent="0.25">
      <c r="A47" s="359"/>
      <c r="B47" s="36" t="s">
        <v>12</v>
      </c>
      <c r="C47" s="367">
        <v>1</v>
      </c>
      <c r="D47" s="368">
        <v>1</v>
      </c>
      <c r="E47" s="369">
        <v>7</v>
      </c>
      <c r="F47" s="369">
        <v>2.2000000000000002</v>
      </c>
      <c r="G47" s="369">
        <v>2.4</v>
      </c>
      <c r="H47" s="370"/>
      <c r="I47" s="371"/>
    </row>
    <row r="48" spans="1:9" ht="13.5" x14ac:dyDescent="0.25">
      <c r="A48" s="359"/>
      <c r="B48" s="36" t="s">
        <v>13</v>
      </c>
      <c r="C48" s="367">
        <v>13</v>
      </c>
      <c r="D48" s="368">
        <v>3.7538461538461538</v>
      </c>
      <c r="E48" s="369">
        <v>13</v>
      </c>
      <c r="F48" s="369">
        <v>6.6</v>
      </c>
      <c r="G48" s="369">
        <v>8.1999999999999993</v>
      </c>
      <c r="H48" s="370">
        <v>62</v>
      </c>
      <c r="I48" s="371">
        <v>1.1419354838709679</v>
      </c>
    </row>
    <row r="49" spans="1:9" ht="13.5" x14ac:dyDescent="0.25">
      <c r="A49" s="359"/>
      <c r="B49" s="36" t="s">
        <v>14</v>
      </c>
      <c r="C49" s="367">
        <v>17</v>
      </c>
      <c r="D49" s="368">
        <v>94.117647058823522</v>
      </c>
      <c r="E49" s="369">
        <v>19</v>
      </c>
      <c r="F49" s="369">
        <v>97.4</v>
      </c>
      <c r="G49" s="369">
        <v>2.2999999999999998</v>
      </c>
      <c r="H49" s="370">
        <v>75</v>
      </c>
      <c r="I49" s="371">
        <v>69.72387999999998</v>
      </c>
    </row>
    <row r="50" spans="1:9" ht="13.5" x14ac:dyDescent="0.25">
      <c r="A50" s="359"/>
      <c r="B50" s="36" t="s">
        <v>41</v>
      </c>
      <c r="C50" s="367">
        <v>10</v>
      </c>
      <c r="D50" s="368">
        <v>18.8</v>
      </c>
      <c r="E50" s="369"/>
      <c r="F50" s="369"/>
      <c r="G50" s="369"/>
      <c r="H50" s="370"/>
      <c r="I50" s="371"/>
    </row>
    <row r="51" spans="1:9" ht="13.5" x14ac:dyDescent="0.25">
      <c r="A51" s="359"/>
      <c r="B51" s="36" t="s">
        <v>9</v>
      </c>
      <c r="C51" s="367">
        <v>99</v>
      </c>
      <c r="D51" s="368">
        <v>93.471717171717174</v>
      </c>
      <c r="E51" s="369">
        <v>124</v>
      </c>
      <c r="F51" s="369">
        <v>91.9</v>
      </c>
      <c r="G51" s="369">
        <v>10.5</v>
      </c>
      <c r="H51" s="370">
        <v>94</v>
      </c>
      <c r="I51" s="371">
        <v>88.488180851063859</v>
      </c>
    </row>
    <row r="52" spans="1:9" ht="13.5" x14ac:dyDescent="0.25">
      <c r="A52" s="359"/>
      <c r="B52" s="36" t="s">
        <v>15</v>
      </c>
      <c r="C52" s="367">
        <v>30</v>
      </c>
      <c r="D52" s="368">
        <v>97.6</v>
      </c>
      <c r="E52" s="369">
        <v>12</v>
      </c>
      <c r="F52" s="369">
        <v>99.8</v>
      </c>
      <c r="G52" s="369">
        <v>0.6</v>
      </c>
      <c r="H52" s="370">
        <v>10</v>
      </c>
      <c r="I52" s="371">
        <v>32.29</v>
      </c>
    </row>
    <row r="53" spans="1:9" ht="13.5" x14ac:dyDescent="0.25">
      <c r="A53" s="359"/>
      <c r="B53" s="36" t="s">
        <v>17</v>
      </c>
      <c r="C53" s="367">
        <v>43</v>
      </c>
      <c r="D53" s="368">
        <v>16.36046511627907</v>
      </c>
      <c r="E53" s="369">
        <v>58</v>
      </c>
      <c r="F53" s="369">
        <v>18.399999999999999</v>
      </c>
      <c r="G53" s="369">
        <v>14.9</v>
      </c>
      <c r="H53" s="370">
        <v>68</v>
      </c>
      <c r="I53" s="371">
        <v>19.020588235294117</v>
      </c>
    </row>
    <row r="54" spans="1:9" ht="13.5" x14ac:dyDescent="0.25">
      <c r="A54" s="359"/>
      <c r="B54" s="36" t="s">
        <v>18</v>
      </c>
      <c r="C54" s="367">
        <v>24</v>
      </c>
      <c r="D54" s="368">
        <v>22.083333333333336</v>
      </c>
      <c r="E54" s="369">
        <v>39</v>
      </c>
      <c r="F54" s="369">
        <v>33.4</v>
      </c>
      <c r="G54" s="369">
        <v>23</v>
      </c>
      <c r="H54" s="370"/>
      <c r="I54" s="371"/>
    </row>
    <row r="55" spans="1:9" ht="13.5" x14ac:dyDescent="0.25">
      <c r="A55" s="359"/>
      <c r="B55" s="36" t="s">
        <v>19</v>
      </c>
      <c r="C55" s="367">
        <v>103</v>
      </c>
      <c r="D55" s="368">
        <v>90.925242718446597</v>
      </c>
      <c r="E55" s="369">
        <v>49</v>
      </c>
      <c r="F55" s="369">
        <v>92</v>
      </c>
      <c r="G55" s="369">
        <v>16.2</v>
      </c>
      <c r="H55" s="370"/>
      <c r="I55" s="371"/>
    </row>
    <row r="56" spans="1:9" ht="13.5" x14ac:dyDescent="0.25">
      <c r="A56" s="359"/>
      <c r="B56" s="36" t="s">
        <v>42</v>
      </c>
      <c r="C56" s="367">
        <v>14</v>
      </c>
      <c r="D56" s="368">
        <v>5.4642857142857144</v>
      </c>
      <c r="E56" s="369"/>
      <c r="F56" s="369"/>
      <c r="G56" s="369"/>
      <c r="H56" s="370"/>
      <c r="I56" s="371"/>
    </row>
    <row r="57" spans="1:9" ht="13.5" x14ac:dyDescent="0.25">
      <c r="A57" s="359"/>
      <c r="B57" s="36" t="s">
        <v>20</v>
      </c>
      <c r="C57" s="367">
        <v>0</v>
      </c>
      <c r="D57" s="368">
        <v>0</v>
      </c>
      <c r="E57" s="369">
        <v>12</v>
      </c>
      <c r="F57" s="369">
        <v>2.2000000000000002</v>
      </c>
      <c r="G57" s="369">
        <v>4.8</v>
      </c>
      <c r="H57" s="370"/>
      <c r="I57" s="371"/>
    </row>
    <row r="58" spans="1:9" ht="13.5" x14ac:dyDescent="0.25">
      <c r="A58" s="359"/>
      <c r="B58" s="36" t="s">
        <v>26</v>
      </c>
      <c r="C58" s="367">
        <v>4</v>
      </c>
      <c r="D58" s="368">
        <v>82.75</v>
      </c>
      <c r="E58" s="369">
        <v>3</v>
      </c>
      <c r="F58" s="369">
        <v>65</v>
      </c>
      <c r="G58" s="369">
        <v>30.4</v>
      </c>
      <c r="H58" s="370"/>
      <c r="I58" s="371"/>
    </row>
    <row r="59" spans="1:9" ht="13.5" x14ac:dyDescent="0.25">
      <c r="A59" s="359"/>
      <c r="B59" s="36" t="s">
        <v>21</v>
      </c>
      <c r="C59" s="367">
        <v>6</v>
      </c>
      <c r="D59" s="368">
        <v>40.216666666666669</v>
      </c>
      <c r="E59" s="369">
        <v>26</v>
      </c>
      <c r="F59" s="369">
        <v>23.9</v>
      </c>
      <c r="G59" s="369">
        <v>17.3</v>
      </c>
      <c r="H59" s="370">
        <v>48</v>
      </c>
      <c r="I59" s="371">
        <v>24.799979166666667</v>
      </c>
    </row>
    <row r="60" spans="1:9" ht="13.5" x14ac:dyDescent="0.25">
      <c r="A60" s="359"/>
      <c r="B60" s="36" t="s">
        <v>22</v>
      </c>
      <c r="C60" s="367">
        <v>2</v>
      </c>
      <c r="D60" s="368">
        <v>1</v>
      </c>
      <c r="E60" s="369">
        <v>2</v>
      </c>
      <c r="F60" s="369">
        <v>0</v>
      </c>
      <c r="G60" s="369">
        <v>0</v>
      </c>
      <c r="H60" s="370">
        <v>34</v>
      </c>
      <c r="I60" s="371">
        <v>2.0176470588235298</v>
      </c>
    </row>
    <row r="61" spans="1:9" ht="13.5" x14ac:dyDescent="0.25">
      <c r="A61" s="359"/>
      <c r="B61" s="36" t="s">
        <v>23</v>
      </c>
      <c r="C61" s="367">
        <v>24</v>
      </c>
      <c r="D61" s="368">
        <v>17.345833333333335</v>
      </c>
      <c r="E61" s="369">
        <v>35</v>
      </c>
      <c r="F61" s="369">
        <v>22.8</v>
      </c>
      <c r="G61" s="369">
        <v>14.1</v>
      </c>
      <c r="H61" s="370"/>
      <c r="I61" s="371"/>
    </row>
    <row r="62" spans="1:9" ht="13.5" x14ac:dyDescent="0.25">
      <c r="A62" s="359"/>
      <c r="B62" s="36" t="s">
        <v>43</v>
      </c>
      <c r="C62" s="367">
        <v>20</v>
      </c>
      <c r="D62" s="368">
        <v>97.28</v>
      </c>
      <c r="E62" s="369"/>
      <c r="F62" s="369"/>
      <c r="G62" s="369"/>
      <c r="H62" s="370"/>
      <c r="I62" s="371"/>
    </row>
    <row r="63" spans="1:9" ht="13.5" x14ac:dyDescent="0.25">
      <c r="A63" s="359"/>
      <c r="B63" s="36" t="s">
        <v>44</v>
      </c>
      <c r="C63" s="367">
        <v>6</v>
      </c>
      <c r="D63" s="368">
        <v>1.7166666666666668</v>
      </c>
      <c r="E63" s="369"/>
      <c r="F63" s="369"/>
      <c r="G63" s="369"/>
      <c r="H63" s="370"/>
      <c r="I63" s="371"/>
    </row>
    <row r="64" spans="1:9" ht="13.5" x14ac:dyDescent="0.25">
      <c r="A64" s="359"/>
      <c r="B64" s="36" t="s">
        <v>38</v>
      </c>
      <c r="C64" s="367">
        <v>29</v>
      </c>
      <c r="D64" s="368">
        <v>6.8482758620689648</v>
      </c>
      <c r="E64" s="369">
        <v>36</v>
      </c>
      <c r="F64" s="369">
        <v>8.8000000000000007</v>
      </c>
      <c r="G64" s="369">
        <v>7.3</v>
      </c>
      <c r="H64" s="370">
        <v>63</v>
      </c>
      <c r="I64" s="371">
        <v>10.831746031746032</v>
      </c>
    </row>
    <row r="65" spans="1:9" ht="13.5" x14ac:dyDescent="0.25">
      <c r="A65" s="359"/>
      <c r="B65" s="36" t="s">
        <v>25</v>
      </c>
      <c r="C65" s="367">
        <v>6</v>
      </c>
      <c r="D65" s="368">
        <v>4.5833333333333339</v>
      </c>
      <c r="E65" s="369">
        <v>12</v>
      </c>
      <c r="F65" s="369">
        <v>4.9000000000000004</v>
      </c>
      <c r="G65" s="369">
        <v>4.5999999999999996</v>
      </c>
      <c r="H65" s="370">
        <v>25</v>
      </c>
      <c r="I65" s="371">
        <v>2.8</v>
      </c>
    </row>
    <row r="66" spans="1:9" ht="13.5" x14ac:dyDescent="0.25">
      <c r="A66" s="359"/>
      <c r="B66" s="36" t="s">
        <v>11</v>
      </c>
      <c r="C66" s="367">
        <v>51</v>
      </c>
      <c r="D66" s="368">
        <v>96.180392156862737</v>
      </c>
      <c r="E66" s="369">
        <v>65</v>
      </c>
      <c r="F66" s="369">
        <v>94.8</v>
      </c>
      <c r="G66" s="369">
        <v>15.4</v>
      </c>
      <c r="H66" s="370">
        <v>64</v>
      </c>
      <c r="I66" s="371">
        <v>83.620218750000035</v>
      </c>
    </row>
    <row r="67" spans="1:9" ht="13.5" x14ac:dyDescent="0.25">
      <c r="A67" s="359"/>
      <c r="B67" s="36" t="s">
        <v>37</v>
      </c>
      <c r="C67" s="367">
        <v>3</v>
      </c>
      <c r="D67" s="368">
        <v>4.3333333333333339</v>
      </c>
      <c r="E67" s="369"/>
      <c r="F67" s="369"/>
      <c r="G67" s="369"/>
      <c r="H67" s="370">
        <v>26</v>
      </c>
      <c r="I67" s="371">
        <v>1.5038461538461547</v>
      </c>
    </row>
    <row r="68" spans="1:9" ht="13.5" x14ac:dyDescent="0.25">
      <c r="A68" s="359"/>
      <c r="B68" s="36" t="s">
        <v>7</v>
      </c>
      <c r="C68" s="367">
        <v>18</v>
      </c>
      <c r="D68" s="368">
        <v>89.461111111111109</v>
      </c>
      <c r="E68" s="369">
        <v>28</v>
      </c>
      <c r="F68" s="369">
        <v>91.2</v>
      </c>
      <c r="G68" s="369">
        <v>5</v>
      </c>
      <c r="H68" s="370">
        <v>35</v>
      </c>
      <c r="I68" s="371">
        <v>78.437057142857114</v>
      </c>
    </row>
    <row r="69" spans="1:9" ht="13.5" x14ac:dyDescent="0.25">
      <c r="A69" s="359"/>
      <c r="B69" s="36" t="s">
        <v>85</v>
      </c>
      <c r="C69" s="367">
        <v>11</v>
      </c>
      <c r="D69" s="368">
        <v>29.590909090909093</v>
      </c>
      <c r="E69" s="369">
        <v>3</v>
      </c>
      <c r="F69" s="369">
        <v>35</v>
      </c>
      <c r="G69" s="369">
        <v>22.9</v>
      </c>
      <c r="H69" s="370">
        <v>80</v>
      </c>
      <c r="I69" s="371">
        <v>27.984987500000003</v>
      </c>
    </row>
    <row r="70" spans="1:9" ht="13.5" x14ac:dyDescent="0.25">
      <c r="A70" s="359"/>
      <c r="B70" s="36"/>
      <c r="C70" s="372"/>
      <c r="D70" s="373"/>
      <c r="E70" s="369"/>
      <c r="F70" s="369"/>
      <c r="G70" s="369"/>
      <c r="H70" s="370"/>
      <c r="I70" s="371"/>
    </row>
    <row r="71" spans="1:9" ht="13.5" x14ac:dyDescent="0.25">
      <c r="A71" s="360"/>
      <c r="B71" s="361" t="s">
        <v>3</v>
      </c>
      <c r="C71" s="374">
        <f>SUM(C40:C70)</f>
        <v>677</v>
      </c>
      <c r="D71" s="375">
        <f>AVERAGE(D40:D69)</f>
        <v>38.4901368597762</v>
      </c>
      <c r="E71" s="376">
        <v>646</v>
      </c>
      <c r="F71" s="376">
        <v>57.3</v>
      </c>
      <c r="G71" s="376">
        <v>40.799999999999997</v>
      </c>
      <c r="H71" s="377">
        <v>748</v>
      </c>
      <c r="I71" s="378">
        <v>43.480701871657743</v>
      </c>
    </row>
    <row r="76" spans="1:9" x14ac:dyDescent="0.2">
      <c r="D76" s="39">
        <v>2005</v>
      </c>
      <c r="E76" s="39"/>
      <c r="F76" s="39"/>
      <c r="G76" s="39">
        <v>2000</v>
      </c>
    </row>
    <row r="77" spans="1:9" x14ac:dyDescent="0.2">
      <c r="A77" s="356"/>
      <c r="B77" s="357"/>
      <c r="C77" s="579" t="s">
        <v>80</v>
      </c>
      <c r="D77" s="580"/>
      <c r="E77" s="580"/>
      <c r="F77" s="580"/>
      <c r="G77" s="580"/>
      <c r="H77" s="580"/>
      <c r="I77" s="581"/>
    </row>
    <row r="78" spans="1:9" ht="22.5" x14ac:dyDescent="0.2">
      <c r="A78" s="358"/>
      <c r="B78" s="355"/>
      <c r="C78" s="379" t="s">
        <v>88</v>
      </c>
      <c r="D78" s="380" t="s">
        <v>87</v>
      </c>
      <c r="E78" s="503" t="s">
        <v>46</v>
      </c>
      <c r="F78" s="504" t="s">
        <v>47</v>
      </c>
      <c r="G78" s="441" t="s">
        <v>48</v>
      </c>
      <c r="H78" s="505" t="s">
        <v>49</v>
      </c>
      <c r="I78" s="506" t="s">
        <v>50</v>
      </c>
    </row>
    <row r="79" spans="1:9" ht="13.5" x14ac:dyDescent="0.25">
      <c r="A79" s="359" t="s">
        <v>32</v>
      </c>
      <c r="B79" s="36" t="s">
        <v>5</v>
      </c>
      <c r="C79" s="362">
        <v>16</v>
      </c>
      <c r="D79" s="363">
        <v>1.4125000000000001</v>
      </c>
      <c r="E79" s="364">
        <v>17</v>
      </c>
      <c r="F79" s="364">
        <v>11.6</v>
      </c>
      <c r="G79" s="364">
        <v>30.5</v>
      </c>
      <c r="H79" s="365">
        <v>18</v>
      </c>
      <c r="I79" s="366">
        <v>1.111111111111111E-2</v>
      </c>
    </row>
    <row r="80" spans="1:9" ht="13.5" x14ac:dyDescent="0.25">
      <c r="A80" s="359"/>
      <c r="B80" s="36" t="s">
        <v>6</v>
      </c>
      <c r="C80" s="367">
        <v>2</v>
      </c>
      <c r="D80" s="368">
        <v>0.3</v>
      </c>
      <c r="E80" s="369">
        <v>4</v>
      </c>
      <c r="F80" s="369">
        <v>0</v>
      </c>
      <c r="G80" s="369">
        <v>0.1</v>
      </c>
      <c r="H80" s="370">
        <v>36</v>
      </c>
      <c r="I80" s="371">
        <v>0.31388888888888888</v>
      </c>
    </row>
    <row r="81" spans="1:9" ht="13.5" x14ac:dyDescent="0.25">
      <c r="A81" s="359"/>
      <c r="B81" s="36" t="s">
        <v>39</v>
      </c>
      <c r="C81" s="367">
        <v>0</v>
      </c>
      <c r="D81" s="368">
        <v>0</v>
      </c>
      <c r="E81" s="369"/>
      <c r="F81" s="369"/>
      <c r="G81" s="369"/>
      <c r="H81" s="370"/>
      <c r="I81" s="371"/>
    </row>
    <row r="82" spans="1:9" ht="13.5" x14ac:dyDescent="0.25">
      <c r="A82" s="359"/>
      <c r="B82" s="36" t="s">
        <v>40</v>
      </c>
      <c r="C82" s="367">
        <v>0</v>
      </c>
      <c r="D82" s="368">
        <v>0</v>
      </c>
      <c r="E82" s="369"/>
      <c r="F82" s="369"/>
      <c r="G82" s="369"/>
      <c r="H82" s="370"/>
      <c r="I82" s="371"/>
    </row>
    <row r="83" spans="1:9" ht="13.5" x14ac:dyDescent="0.25">
      <c r="A83" s="359"/>
      <c r="B83" s="36" t="s">
        <v>16</v>
      </c>
      <c r="C83" s="367">
        <v>1</v>
      </c>
      <c r="D83" s="368">
        <v>5</v>
      </c>
      <c r="E83" s="369">
        <v>3</v>
      </c>
      <c r="F83" s="369">
        <v>0</v>
      </c>
      <c r="G83" s="369">
        <v>0</v>
      </c>
      <c r="H83" s="370"/>
      <c r="I83" s="371"/>
    </row>
    <row r="84" spans="1:9" ht="13.5" x14ac:dyDescent="0.25">
      <c r="A84" s="359"/>
      <c r="B84" s="36" t="s">
        <v>8</v>
      </c>
      <c r="C84" s="367">
        <v>9</v>
      </c>
      <c r="D84" s="368">
        <v>0.64444444444444449</v>
      </c>
      <c r="E84" s="369">
        <v>26</v>
      </c>
      <c r="F84" s="369">
        <v>0.8</v>
      </c>
      <c r="G84" s="369">
        <v>1.3</v>
      </c>
      <c r="H84" s="370"/>
      <c r="I84" s="371"/>
    </row>
    <row r="85" spans="1:9" ht="13.5" x14ac:dyDescent="0.25">
      <c r="A85" s="359"/>
      <c r="B85" s="36" t="s">
        <v>10</v>
      </c>
      <c r="C85" s="367">
        <v>4</v>
      </c>
      <c r="D85" s="368">
        <v>4.5250000000000004</v>
      </c>
      <c r="E85" s="369">
        <v>8</v>
      </c>
      <c r="F85" s="369">
        <v>4.9000000000000004</v>
      </c>
      <c r="G85" s="369">
        <v>2.5</v>
      </c>
      <c r="H85" s="370">
        <v>10</v>
      </c>
      <c r="I85" s="371">
        <v>6.7</v>
      </c>
    </row>
    <row r="86" spans="1:9" ht="13.5" x14ac:dyDescent="0.25">
      <c r="A86" s="359"/>
      <c r="B86" s="36" t="s">
        <v>12</v>
      </c>
      <c r="C86" s="367">
        <v>4</v>
      </c>
      <c r="D86" s="368">
        <v>0.32500000000000001</v>
      </c>
      <c r="E86" s="369">
        <v>5</v>
      </c>
      <c r="F86" s="369">
        <v>0</v>
      </c>
      <c r="G86" s="369">
        <v>0</v>
      </c>
      <c r="H86" s="370"/>
      <c r="I86" s="371"/>
    </row>
    <row r="87" spans="1:9" ht="13.5" x14ac:dyDescent="0.25">
      <c r="A87" s="359"/>
      <c r="B87" s="36" t="s">
        <v>13</v>
      </c>
      <c r="C87" s="367">
        <v>11</v>
      </c>
      <c r="D87" s="368">
        <v>1.0636363636363637</v>
      </c>
      <c r="E87" s="369">
        <v>16</v>
      </c>
      <c r="F87" s="369">
        <v>2.2999999999999998</v>
      </c>
      <c r="G87" s="369">
        <v>2.5</v>
      </c>
      <c r="H87" s="370">
        <v>62</v>
      </c>
      <c r="I87" s="371">
        <v>0.42580645161290331</v>
      </c>
    </row>
    <row r="88" spans="1:9" ht="13.5" x14ac:dyDescent="0.25">
      <c r="A88" s="359"/>
      <c r="B88" s="36" t="s">
        <v>14</v>
      </c>
      <c r="C88" s="367">
        <v>2</v>
      </c>
      <c r="D88" s="368">
        <v>50.25</v>
      </c>
      <c r="E88" s="369">
        <v>10</v>
      </c>
      <c r="F88" s="369">
        <v>9.6999999999999993</v>
      </c>
      <c r="G88" s="369">
        <v>30</v>
      </c>
      <c r="H88" s="370">
        <v>75</v>
      </c>
      <c r="I88" s="371">
        <v>0.15466666666666667</v>
      </c>
    </row>
    <row r="89" spans="1:9" ht="13.5" x14ac:dyDescent="0.25">
      <c r="A89" s="359"/>
      <c r="B89" s="36" t="s">
        <v>41</v>
      </c>
      <c r="C89" s="367">
        <v>0</v>
      </c>
      <c r="D89" s="368">
        <v>0</v>
      </c>
      <c r="E89" s="369"/>
      <c r="F89" s="369"/>
      <c r="G89" s="369"/>
      <c r="H89" s="370"/>
      <c r="I89" s="371"/>
    </row>
    <row r="90" spans="1:9" ht="13.5" x14ac:dyDescent="0.25">
      <c r="A90" s="359"/>
      <c r="B90" s="36" t="s">
        <v>9</v>
      </c>
      <c r="C90" s="367">
        <v>14</v>
      </c>
      <c r="D90" s="368">
        <v>8.8000000000000007</v>
      </c>
      <c r="E90" s="369">
        <v>61</v>
      </c>
      <c r="F90" s="369">
        <v>2</v>
      </c>
      <c r="G90" s="369">
        <v>11.6</v>
      </c>
      <c r="H90" s="370">
        <v>94</v>
      </c>
      <c r="I90" s="371">
        <v>0.10212765957446811</v>
      </c>
    </row>
    <row r="91" spans="1:9" ht="13.5" x14ac:dyDescent="0.25">
      <c r="A91" s="359"/>
      <c r="B91" s="36" t="s">
        <v>15</v>
      </c>
      <c r="C91" s="367">
        <v>0</v>
      </c>
      <c r="D91" s="368">
        <v>0</v>
      </c>
      <c r="E91" s="369">
        <v>0</v>
      </c>
      <c r="F91" s="369" t="s">
        <v>81</v>
      </c>
      <c r="G91" s="369" t="s">
        <v>81</v>
      </c>
      <c r="H91" s="370">
        <v>10</v>
      </c>
      <c r="I91" s="371">
        <v>0</v>
      </c>
    </row>
    <row r="92" spans="1:9" ht="13.5" x14ac:dyDescent="0.25">
      <c r="A92" s="359"/>
      <c r="B92" s="36" t="s">
        <v>17</v>
      </c>
      <c r="C92" s="367">
        <v>6</v>
      </c>
      <c r="D92" s="368">
        <v>1.5</v>
      </c>
      <c r="E92" s="369">
        <v>20</v>
      </c>
      <c r="F92" s="369">
        <v>0.9</v>
      </c>
      <c r="G92" s="369">
        <v>2.2000000000000002</v>
      </c>
      <c r="H92" s="370">
        <v>68</v>
      </c>
      <c r="I92" s="371">
        <v>0.438235294117647</v>
      </c>
    </row>
    <row r="93" spans="1:9" ht="13.5" x14ac:dyDescent="0.25">
      <c r="A93" s="359"/>
      <c r="B93" s="36" t="s">
        <v>18</v>
      </c>
      <c r="C93" s="367">
        <v>2</v>
      </c>
      <c r="D93" s="368">
        <v>26</v>
      </c>
      <c r="E93" s="369">
        <v>11</v>
      </c>
      <c r="F93" s="369">
        <v>0.1</v>
      </c>
      <c r="G93" s="369">
        <v>0.2</v>
      </c>
      <c r="H93" s="370"/>
      <c r="I93" s="371"/>
    </row>
    <row r="94" spans="1:9" ht="13.5" x14ac:dyDescent="0.25">
      <c r="A94" s="359"/>
      <c r="B94" s="36" t="s">
        <v>19</v>
      </c>
      <c r="C94" s="367">
        <v>0</v>
      </c>
      <c r="D94" s="368">
        <v>0</v>
      </c>
      <c r="E94" s="369">
        <v>12</v>
      </c>
      <c r="F94" s="369">
        <v>0.3</v>
      </c>
      <c r="G94" s="369">
        <v>0.6</v>
      </c>
      <c r="H94" s="370"/>
      <c r="I94" s="371"/>
    </row>
    <row r="95" spans="1:9" ht="13.5" x14ac:dyDescent="0.25">
      <c r="A95" s="359"/>
      <c r="B95" s="36" t="s">
        <v>42</v>
      </c>
      <c r="C95" s="367">
        <v>2</v>
      </c>
      <c r="D95" s="368">
        <v>0.55000000000000004</v>
      </c>
      <c r="E95" s="369"/>
      <c r="F95" s="369"/>
      <c r="G95" s="369"/>
      <c r="H95" s="370"/>
      <c r="I95" s="371"/>
    </row>
    <row r="96" spans="1:9" ht="13.5" x14ac:dyDescent="0.25">
      <c r="A96" s="359"/>
      <c r="B96" s="36" t="s">
        <v>20</v>
      </c>
      <c r="C96" s="367">
        <v>0</v>
      </c>
      <c r="D96" s="368">
        <v>0</v>
      </c>
      <c r="E96" s="369">
        <v>13</v>
      </c>
      <c r="F96" s="369">
        <v>0.1</v>
      </c>
      <c r="G96" s="369">
        <v>0.3</v>
      </c>
      <c r="H96" s="370"/>
      <c r="I96" s="371"/>
    </row>
    <row r="97" spans="1:9" ht="13.5" x14ac:dyDescent="0.25">
      <c r="A97" s="359"/>
      <c r="B97" s="36" t="s">
        <v>26</v>
      </c>
      <c r="C97" s="367">
        <v>2</v>
      </c>
      <c r="D97" s="368">
        <v>1</v>
      </c>
      <c r="E97" s="369">
        <v>3</v>
      </c>
      <c r="F97" s="369">
        <v>33.700000000000003</v>
      </c>
      <c r="G97" s="369">
        <v>57.4</v>
      </c>
      <c r="H97" s="370"/>
      <c r="I97" s="371"/>
    </row>
    <row r="98" spans="1:9" ht="13.5" x14ac:dyDescent="0.25">
      <c r="A98" s="359"/>
      <c r="B98" s="36" t="s">
        <v>21</v>
      </c>
      <c r="C98" s="367">
        <v>4</v>
      </c>
      <c r="D98" s="368">
        <v>3.55</v>
      </c>
      <c r="E98" s="369">
        <v>18</v>
      </c>
      <c r="F98" s="369">
        <v>1.3</v>
      </c>
      <c r="G98" s="369">
        <v>1.8</v>
      </c>
      <c r="H98" s="370">
        <v>48</v>
      </c>
      <c r="I98" s="371">
        <v>0.3</v>
      </c>
    </row>
    <row r="99" spans="1:9" ht="13.5" x14ac:dyDescent="0.25">
      <c r="A99" s="359"/>
      <c r="B99" s="36" t="s">
        <v>22</v>
      </c>
      <c r="C99" s="367">
        <v>7</v>
      </c>
      <c r="D99" s="368">
        <v>3.2857142857142856</v>
      </c>
      <c r="E99" s="369">
        <v>3</v>
      </c>
      <c r="F99" s="369">
        <v>2</v>
      </c>
      <c r="G99" s="369">
        <v>1.7</v>
      </c>
      <c r="H99" s="370">
        <v>34</v>
      </c>
      <c r="I99" s="371">
        <v>4.0882352941176467</v>
      </c>
    </row>
    <row r="100" spans="1:9" ht="13.5" x14ac:dyDescent="0.25">
      <c r="A100" s="359"/>
      <c r="B100" s="36" t="s">
        <v>23</v>
      </c>
      <c r="C100" s="367">
        <v>0</v>
      </c>
      <c r="D100" s="368">
        <v>0</v>
      </c>
      <c r="E100" s="369">
        <v>20</v>
      </c>
      <c r="F100" s="369">
        <v>0.3</v>
      </c>
      <c r="G100" s="369">
        <v>1.1000000000000001</v>
      </c>
      <c r="H100" s="370"/>
      <c r="I100" s="371"/>
    </row>
    <row r="101" spans="1:9" ht="13.5" x14ac:dyDescent="0.25">
      <c r="A101" s="359"/>
      <c r="B101" s="36" t="s">
        <v>43</v>
      </c>
      <c r="C101" s="367">
        <v>1</v>
      </c>
      <c r="D101" s="368">
        <v>10</v>
      </c>
      <c r="E101" s="369"/>
      <c r="F101" s="369"/>
      <c r="G101" s="369"/>
      <c r="H101" s="370"/>
      <c r="I101" s="371"/>
    </row>
    <row r="102" spans="1:9" ht="13.5" x14ac:dyDescent="0.25">
      <c r="A102" s="359"/>
      <c r="B102" s="36" t="s">
        <v>44</v>
      </c>
      <c r="C102" s="367">
        <v>4</v>
      </c>
      <c r="D102" s="368">
        <v>1.55</v>
      </c>
      <c r="E102" s="369"/>
      <c r="F102" s="369"/>
      <c r="G102" s="369"/>
      <c r="H102" s="370"/>
      <c r="I102" s="371"/>
    </row>
    <row r="103" spans="1:9" ht="13.5" x14ac:dyDescent="0.25">
      <c r="A103" s="359"/>
      <c r="B103" s="36" t="s">
        <v>38</v>
      </c>
      <c r="C103" s="367">
        <v>3</v>
      </c>
      <c r="D103" s="368">
        <v>0.4</v>
      </c>
      <c r="E103" s="369">
        <v>4</v>
      </c>
      <c r="F103" s="369">
        <v>0.1</v>
      </c>
      <c r="G103" s="369">
        <v>0</v>
      </c>
      <c r="H103" s="370">
        <v>63</v>
      </c>
      <c r="I103" s="371">
        <v>0.20952380952380956</v>
      </c>
    </row>
    <row r="104" spans="1:9" ht="13.5" x14ac:dyDescent="0.25">
      <c r="A104" s="359"/>
      <c r="B104" s="36" t="s">
        <v>25</v>
      </c>
      <c r="C104" s="367">
        <v>15</v>
      </c>
      <c r="D104" s="368">
        <v>9.7733333333333334</v>
      </c>
      <c r="E104" s="369">
        <v>18</v>
      </c>
      <c r="F104" s="369">
        <v>1.5</v>
      </c>
      <c r="G104" s="369">
        <v>1.6</v>
      </c>
      <c r="H104" s="370">
        <v>25</v>
      </c>
      <c r="I104" s="371">
        <v>0.59599999999999997</v>
      </c>
    </row>
    <row r="105" spans="1:9" ht="13.5" x14ac:dyDescent="0.25">
      <c r="A105" s="359"/>
      <c r="B105" s="36" t="s">
        <v>11</v>
      </c>
      <c r="C105" s="367">
        <v>4</v>
      </c>
      <c r="D105" s="368">
        <v>1.2749999999999999</v>
      </c>
      <c r="E105" s="369">
        <v>14</v>
      </c>
      <c r="F105" s="369">
        <v>0</v>
      </c>
      <c r="G105" s="369">
        <v>0</v>
      </c>
      <c r="H105" s="370">
        <v>64</v>
      </c>
      <c r="I105" s="371">
        <v>1.2500000000000001E-2</v>
      </c>
    </row>
    <row r="106" spans="1:9" ht="13.5" x14ac:dyDescent="0.25">
      <c r="A106" s="359"/>
      <c r="B106" s="36" t="s">
        <v>37</v>
      </c>
      <c r="C106" s="367">
        <v>0</v>
      </c>
      <c r="D106" s="368">
        <v>0</v>
      </c>
      <c r="E106" s="369"/>
      <c r="F106" s="369"/>
      <c r="G106" s="369"/>
      <c r="H106" s="370">
        <v>26</v>
      </c>
      <c r="I106" s="371">
        <v>1.323076923076923</v>
      </c>
    </row>
    <row r="107" spans="1:9" ht="13.5" x14ac:dyDescent="0.25">
      <c r="A107" s="359"/>
      <c r="B107" s="36" t="s">
        <v>7</v>
      </c>
      <c r="C107" s="367">
        <v>11</v>
      </c>
      <c r="D107" s="368">
        <v>2.8636363636363638</v>
      </c>
      <c r="E107" s="369">
        <v>15</v>
      </c>
      <c r="F107" s="369">
        <v>1.5</v>
      </c>
      <c r="G107" s="369">
        <v>2.2999999999999998</v>
      </c>
      <c r="H107" s="370">
        <v>35</v>
      </c>
      <c r="I107" s="371">
        <v>2.68</v>
      </c>
    </row>
    <row r="108" spans="1:9" ht="13.5" x14ac:dyDescent="0.25">
      <c r="A108" s="359"/>
      <c r="B108" s="36" t="s">
        <v>85</v>
      </c>
      <c r="C108" s="367">
        <v>7</v>
      </c>
      <c r="D108" s="368">
        <v>7.7857142857142865</v>
      </c>
      <c r="E108" s="369">
        <v>3</v>
      </c>
      <c r="F108" s="369">
        <v>11.7</v>
      </c>
      <c r="G108" s="369">
        <v>7.6</v>
      </c>
      <c r="H108" s="370">
        <v>80</v>
      </c>
      <c r="I108" s="371">
        <v>6.9012500000000001</v>
      </c>
    </row>
    <row r="109" spans="1:9" ht="13.5" x14ac:dyDescent="0.25">
      <c r="A109" s="359"/>
      <c r="B109" s="36"/>
      <c r="C109" s="372"/>
      <c r="D109" s="373"/>
      <c r="E109" s="369"/>
      <c r="F109" s="369"/>
      <c r="G109" s="369"/>
      <c r="H109" s="370"/>
      <c r="I109" s="371"/>
    </row>
    <row r="110" spans="1:9" ht="13.5" x14ac:dyDescent="0.25">
      <c r="A110" s="360"/>
      <c r="B110" s="361" t="s">
        <v>3</v>
      </c>
      <c r="C110" s="374">
        <f>SUM(C79:C109)</f>
        <v>131</v>
      </c>
      <c r="D110" s="375">
        <f>AVERAGE(D79:D108)</f>
        <v>4.7284659692159696</v>
      </c>
      <c r="E110" s="376">
        <v>304</v>
      </c>
      <c r="F110" s="376">
        <v>2.5</v>
      </c>
      <c r="G110" s="376">
        <v>12.1</v>
      </c>
      <c r="H110" s="377">
        <v>748</v>
      </c>
      <c r="I110" s="378">
        <v>1.3616310160427811</v>
      </c>
    </row>
    <row r="111" spans="1:9" x14ac:dyDescent="0.2">
      <c r="D111" s="39">
        <v>2005</v>
      </c>
      <c r="E111" s="39"/>
      <c r="F111" s="39"/>
      <c r="G111" s="39">
        <v>2000</v>
      </c>
    </row>
    <row r="112" spans="1:9" x14ac:dyDescent="0.2">
      <c r="A112" s="356"/>
      <c r="B112" s="357"/>
      <c r="C112" s="579" t="s">
        <v>82</v>
      </c>
      <c r="D112" s="580"/>
      <c r="E112" s="580"/>
      <c r="F112" s="580"/>
      <c r="G112" s="580"/>
      <c r="H112" s="580"/>
      <c r="I112" s="581"/>
    </row>
    <row r="113" spans="1:9" ht="22.5" x14ac:dyDescent="0.2">
      <c r="A113" s="358"/>
      <c r="B113" s="355"/>
      <c r="C113" s="379" t="s">
        <v>88</v>
      </c>
      <c r="D113" s="380" t="s">
        <v>87</v>
      </c>
      <c r="E113" s="503" t="s">
        <v>46</v>
      </c>
      <c r="F113" s="504" t="s">
        <v>47</v>
      </c>
      <c r="G113" s="441" t="s">
        <v>48</v>
      </c>
      <c r="H113" s="505" t="s">
        <v>49</v>
      </c>
      <c r="I113" s="506" t="s">
        <v>50</v>
      </c>
    </row>
    <row r="114" spans="1:9" ht="13.5" x14ac:dyDescent="0.25">
      <c r="A114" s="359" t="s">
        <v>32</v>
      </c>
      <c r="B114" s="36" t="s">
        <v>5</v>
      </c>
      <c r="C114" s="362">
        <v>28</v>
      </c>
      <c r="D114" s="363">
        <v>5.25</v>
      </c>
      <c r="E114" s="364">
        <v>26</v>
      </c>
      <c r="F114" s="364">
        <v>5.2</v>
      </c>
      <c r="G114" s="364">
        <v>7</v>
      </c>
      <c r="H114" s="365">
        <v>18</v>
      </c>
      <c r="I114" s="366">
        <v>4.0111111111111111</v>
      </c>
    </row>
    <row r="115" spans="1:9" ht="13.5" x14ac:dyDescent="0.25">
      <c r="A115" s="359"/>
      <c r="B115" s="36" t="s">
        <v>6</v>
      </c>
      <c r="C115" s="367">
        <v>7</v>
      </c>
      <c r="D115" s="368">
        <v>1.6428571428571428</v>
      </c>
      <c r="E115" s="369">
        <v>7</v>
      </c>
      <c r="F115" s="369">
        <v>1</v>
      </c>
      <c r="G115" s="369">
        <v>1.8</v>
      </c>
      <c r="H115" s="370">
        <v>36</v>
      </c>
      <c r="I115" s="371">
        <v>0.24722222222222223</v>
      </c>
    </row>
    <row r="116" spans="1:9" ht="13.5" x14ac:dyDescent="0.25">
      <c r="A116" s="359"/>
      <c r="B116" s="36" t="s">
        <v>39</v>
      </c>
      <c r="C116" s="367">
        <v>3</v>
      </c>
      <c r="D116" s="368">
        <v>1.6666666666666667</v>
      </c>
      <c r="E116" s="369"/>
      <c r="F116" s="369"/>
      <c r="G116" s="369"/>
      <c r="H116" s="370"/>
      <c r="I116" s="371"/>
    </row>
    <row r="117" spans="1:9" ht="13.5" x14ac:dyDescent="0.25">
      <c r="A117" s="359"/>
      <c r="B117" s="36" t="s">
        <v>40</v>
      </c>
      <c r="C117" s="367">
        <v>3</v>
      </c>
      <c r="D117" s="368">
        <v>1.8333333333333333</v>
      </c>
      <c r="E117" s="369"/>
      <c r="F117" s="369"/>
      <c r="G117" s="369"/>
      <c r="H117" s="370"/>
      <c r="I117" s="371"/>
    </row>
    <row r="118" spans="1:9" ht="13.5" x14ac:dyDescent="0.25">
      <c r="A118" s="359"/>
      <c r="B118" s="36" t="s">
        <v>16</v>
      </c>
      <c r="C118" s="367">
        <v>14</v>
      </c>
      <c r="D118" s="368">
        <v>1.5428571428571429</v>
      </c>
      <c r="E118" s="369">
        <v>6</v>
      </c>
      <c r="F118" s="369">
        <v>1.2</v>
      </c>
      <c r="G118" s="369">
        <v>0.5</v>
      </c>
      <c r="H118" s="370"/>
      <c r="I118" s="371"/>
    </row>
    <row r="119" spans="1:9" ht="13.5" x14ac:dyDescent="0.25">
      <c r="A119" s="359"/>
      <c r="B119" s="36" t="s">
        <v>8</v>
      </c>
      <c r="C119" s="367">
        <v>32</v>
      </c>
      <c r="D119" s="368">
        <v>3.0343749999999998</v>
      </c>
      <c r="E119" s="369">
        <v>49</v>
      </c>
      <c r="F119" s="369">
        <v>3.7</v>
      </c>
      <c r="G119" s="369">
        <v>4.3</v>
      </c>
      <c r="H119" s="370"/>
      <c r="I119" s="371"/>
    </row>
    <row r="120" spans="1:9" ht="13.5" x14ac:dyDescent="0.25">
      <c r="A120" s="359"/>
      <c r="B120" s="36" t="s">
        <v>10</v>
      </c>
      <c r="C120" s="367">
        <v>4</v>
      </c>
      <c r="D120" s="368">
        <v>17.2</v>
      </c>
      <c r="E120" s="369">
        <v>7</v>
      </c>
      <c r="F120" s="369">
        <v>4.5999999999999996</v>
      </c>
      <c r="G120" s="369">
        <v>4.4000000000000004</v>
      </c>
      <c r="H120" s="370">
        <v>10</v>
      </c>
      <c r="I120" s="371">
        <v>4.6100000000000003</v>
      </c>
    </row>
    <row r="121" spans="1:9" ht="13.5" x14ac:dyDescent="0.25">
      <c r="A121" s="359"/>
      <c r="B121" s="36" t="s">
        <v>12</v>
      </c>
      <c r="C121" s="367">
        <v>15</v>
      </c>
      <c r="D121" s="368">
        <v>2.5</v>
      </c>
      <c r="E121" s="369">
        <v>12</v>
      </c>
      <c r="F121" s="369">
        <v>1.7</v>
      </c>
      <c r="G121" s="369">
        <v>1.8</v>
      </c>
      <c r="H121" s="370"/>
      <c r="I121" s="371"/>
    </row>
    <row r="122" spans="1:9" ht="13.5" x14ac:dyDescent="0.25">
      <c r="A122" s="359"/>
      <c r="B122" s="36" t="s">
        <v>13</v>
      </c>
      <c r="C122" s="367">
        <v>10</v>
      </c>
      <c r="D122" s="368">
        <v>2.06</v>
      </c>
      <c r="E122" s="369">
        <v>18</v>
      </c>
      <c r="F122" s="369">
        <v>1.8</v>
      </c>
      <c r="G122" s="369">
        <v>2.2000000000000002</v>
      </c>
      <c r="H122" s="370">
        <v>62</v>
      </c>
      <c r="I122" s="371">
        <v>0.38387096774193546</v>
      </c>
    </row>
    <row r="123" spans="1:9" ht="13.5" x14ac:dyDescent="0.25">
      <c r="A123" s="359"/>
      <c r="B123" s="36" t="s">
        <v>14</v>
      </c>
      <c r="C123" s="367">
        <v>2</v>
      </c>
      <c r="D123" s="368">
        <v>1.05</v>
      </c>
      <c r="E123" s="369">
        <v>12</v>
      </c>
      <c r="F123" s="369">
        <v>0.6</v>
      </c>
      <c r="G123" s="369">
        <v>0.9</v>
      </c>
      <c r="H123" s="370">
        <v>75</v>
      </c>
      <c r="I123" s="371">
        <v>0.11733333333333333</v>
      </c>
    </row>
    <row r="124" spans="1:9" ht="13.5" x14ac:dyDescent="0.25">
      <c r="A124" s="359"/>
      <c r="B124" s="36" t="s">
        <v>41</v>
      </c>
      <c r="C124" s="367">
        <v>6</v>
      </c>
      <c r="D124" s="368">
        <v>1.5</v>
      </c>
      <c r="E124" s="369"/>
      <c r="F124" s="369"/>
      <c r="G124" s="369"/>
      <c r="H124" s="370"/>
      <c r="I124" s="371"/>
    </row>
    <row r="125" spans="1:9" ht="13.5" x14ac:dyDescent="0.25">
      <c r="A125" s="359"/>
      <c r="B125" s="36" t="s">
        <v>9</v>
      </c>
      <c r="C125" s="367">
        <v>86</v>
      </c>
      <c r="D125" s="368">
        <v>2.6476744186046512</v>
      </c>
      <c r="E125" s="369">
        <v>110</v>
      </c>
      <c r="F125" s="369">
        <v>3.2</v>
      </c>
      <c r="G125" s="369">
        <v>4.3</v>
      </c>
      <c r="H125" s="370">
        <v>94</v>
      </c>
      <c r="I125" s="371">
        <v>2.3319148936170202</v>
      </c>
    </row>
    <row r="126" spans="1:9" ht="13.5" x14ac:dyDescent="0.25">
      <c r="A126" s="359"/>
      <c r="B126" s="36" t="s">
        <v>15</v>
      </c>
      <c r="C126" s="367">
        <v>4</v>
      </c>
      <c r="D126" s="368">
        <v>4.875</v>
      </c>
      <c r="E126" s="369">
        <v>2</v>
      </c>
      <c r="F126" s="369">
        <v>2.5</v>
      </c>
      <c r="G126" s="369">
        <v>0.7</v>
      </c>
      <c r="H126" s="370">
        <v>10</v>
      </c>
      <c r="I126" s="371">
        <v>0</v>
      </c>
    </row>
    <row r="127" spans="1:9" ht="13.5" x14ac:dyDescent="0.25">
      <c r="A127" s="359"/>
      <c r="B127" s="36" t="s">
        <v>17</v>
      </c>
      <c r="C127" s="367">
        <v>37</v>
      </c>
      <c r="D127" s="368">
        <v>4.0054054054054058</v>
      </c>
      <c r="E127" s="369">
        <v>38</v>
      </c>
      <c r="F127" s="369">
        <v>4.8</v>
      </c>
      <c r="G127" s="369">
        <v>5.3</v>
      </c>
      <c r="H127" s="370">
        <v>68</v>
      </c>
      <c r="I127" s="371">
        <v>3.5970588235294128</v>
      </c>
    </row>
    <row r="128" spans="1:9" ht="13.5" x14ac:dyDescent="0.25">
      <c r="A128" s="359"/>
      <c r="B128" s="36" t="s">
        <v>18</v>
      </c>
      <c r="C128" s="367">
        <v>4</v>
      </c>
      <c r="D128" s="368">
        <v>2.25</v>
      </c>
      <c r="E128" s="369">
        <v>13</v>
      </c>
      <c r="F128" s="369">
        <v>1.7</v>
      </c>
      <c r="G128" s="369">
        <v>5.5</v>
      </c>
      <c r="H128" s="370"/>
      <c r="I128" s="371"/>
    </row>
    <row r="129" spans="1:9" ht="13.5" x14ac:dyDescent="0.25">
      <c r="A129" s="359"/>
      <c r="B129" s="36" t="s">
        <v>19</v>
      </c>
      <c r="C129" s="367">
        <v>37</v>
      </c>
      <c r="D129" s="368">
        <v>5.0108108108108107</v>
      </c>
      <c r="E129" s="369">
        <v>21</v>
      </c>
      <c r="F129" s="369">
        <v>2.8</v>
      </c>
      <c r="G129" s="369">
        <v>3.1</v>
      </c>
      <c r="H129" s="370"/>
      <c r="I129" s="371"/>
    </row>
    <row r="130" spans="1:9" ht="13.5" x14ac:dyDescent="0.25">
      <c r="A130" s="359"/>
      <c r="B130" s="36" t="s">
        <v>42</v>
      </c>
      <c r="C130" s="367">
        <v>14</v>
      </c>
      <c r="D130" s="368">
        <v>3.2714285714285714</v>
      </c>
      <c r="E130" s="369"/>
      <c r="F130" s="369"/>
      <c r="G130" s="369"/>
      <c r="H130" s="370"/>
      <c r="I130" s="371"/>
    </row>
    <row r="131" spans="1:9" ht="13.5" x14ac:dyDescent="0.25">
      <c r="A131" s="359"/>
      <c r="B131" s="36" t="s">
        <v>20</v>
      </c>
      <c r="C131" s="367">
        <v>2</v>
      </c>
      <c r="D131" s="368">
        <v>4.25</v>
      </c>
      <c r="E131" s="369">
        <v>15</v>
      </c>
      <c r="F131" s="369">
        <v>2.5</v>
      </c>
      <c r="G131" s="369">
        <v>2.6</v>
      </c>
      <c r="H131" s="370"/>
      <c r="I131" s="371"/>
    </row>
    <row r="132" spans="1:9" ht="13.5" x14ac:dyDescent="0.25">
      <c r="A132" s="359"/>
      <c r="B132" s="36" t="s">
        <v>26</v>
      </c>
      <c r="C132" s="367">
        <v>1</v>
      </c>
      <c r="D132" s="368">
        <v>1</v>
      </c>
      <c r="E132" s="369">
        <v>2</v>
      </c>
      <c r="F132" s="369">
        <v>0</v>
      </c>
      <c r="G132" s="369">
        <v>0</v>
      </c>
      <c r="H132" s="370"/>
      <c r="I132" s="371"/>
    </row>
    <row r="133" spans="1:9" ht="13.5" x14ac:dyDescent="0.25">
      <c r="A133" s="359"/>
      <c r="B133" s="36" t="s">
        <v>21</v>
      </c>
      <c r="C133" s="367">
        <v>4</v>
      </c>
      <c r="D133" s="368">
        <v>3.9</v>
      </c>
      <c r="E133" s="369">
        <v>26</v>
      </c>
      <c r="F133" s="369">
        <v>6.3</v>
      </c>
      <c r="G133" s="369">
        <v>5.2</v>
      </c>
      <c r="H133" s="370">
        <v>48</v>
      </c>
      <c r="I133" s="371">
        <v>8.0250000000000004</v>
      </c>
    </row>
    <row r="134" spans="1:9" ht="13.5" x14ac:dyDescent="0.25">
      <c r="A134" s="359"/>
      <c r="B134" s="36" t="s">
        <v>22</v>
      </c>
      <c r="C134" s="367">
        <v>10</v>
      </c>
      <c r="D134" s="368">
        <v>3.85</v>
      </c>
      <c r="E134" s="369">
        <v>3</v>
      </c>
      <c r="F134" s="369">
        <v>4.7</v>
      </c>
      <c r="G134" s="369">
        <v>3.5</v>
      </c>
      <c r="H134" s="370">
        <v>34</v>
      </c>
      <c r="I134" s="371">
        <v>1.0352941176470589</v>
      </c>
    </row>
    <row r="135" spans="1:9" ht="13.5" x14ac:dyDescent="0.25">
      <c r="A135" s="359"/>
      <c r="B135" s="36" t="s">
        <v>23</v>
      </c>
      <c r="C135" s="367">
        <v>6</v>
      </c>
      <c r="D135" s="368">
        <v>6.0166666666666666</v>
      </c>
      <c r="E135" s="369">
        <v>27</v>
      </c>
      <c r="F135" s="369">
        <v>2</v>
      </c>
      <c r="G135" s="369">
        <v>2.5</v>
      </c>
      <c r="H135" s="370"/>
      <c r="I135" s="371"/>
    </row>
    <row r="136" spans="1:9" ht="13.5" x14ac:dyDescent="0.25">
      <c r="A136" s="359"/>
      <c r="B136" s="36" t="s">
        <v>43</v>
      </c>
      <c r="C136" s="367">
        <v>8</v>
      </c>
      <c r="D136" s="368">
        <v>1.8374999999999999</v>
      </c>
      <c r="E136" s="369"/>
      <c r="F136" s="369"/>
      <c r="G136" s="369"/>
      <c r="H136" s="370"/>
      <c r="I136" s="371"/>
    </row>
    <row r="137" spans="1:9" ht="13.5" x14ac:dyDescent="0.25">
      <c r="A137" s="359"/>
      <c r="B137" s="36" t="s">
        <v>44</v>
      </c>
      <c r="C137" s="367">
        <v>6</v>
      </c>
      <c r="D137" s="368">
        <v>4.5666666666666664</v>
      </c>
      <c r="E137" s="369"/>
      <c r="F137" s="369"/>
      <c r="G137" s="369"/>
      <c r="H137" s="370"/>
      <c r="I137" s="371"/>
    </row>
    <row r="138" spans="1:9" ht="13.5" x14ac:dyDescent="0.25">
      <c r="A138" s="359"/>
      <c r="B138" s="36" t="s">
        <v>38</v>
      </c>
      <c r="C138" s="367">
        <v>21</v>
      </c>
      <c r="D138" s="368">
        <v>1.5952380952380953</v>
      </c>
      <c r="E138" s="369">
        <v>34</v>
      </c>
      <c r="F138" s="369">
        <v>1.4</v>
      </c>
      <c r="G138" s="369">
        <v>1.8</v>
      </c>
      <c r="H138" s="370">
        <v>63</v>
      </c>
      <c r="I138" s="371">
        <v>1.2126984126984133</v>
      </c>
    </row>
    <row r="139" spans="1:9" ht="13.5" x14ac:dyDescent="0.25">
      <c r="A139" s="359"/>
      <c r="B139" s="36" t="s">
        <v>25</v>
      </c>
      <c r="C139" s="367">
        <v>9</v>
      </c>
      <c r="D139" s="368">
        <v>1.1222222222222222</v>
      </c>
      <c r="E139" s="369">
        <v>14</v>
      </c>
      <c r="F139" s="369">
        <v>3.3</v>
      </c>
      <c r="G139" s="369">
        <v>2.2999999999999998</v>
      </c>
      <c r="H139" s="370">
        <v>25</v>
      </c>
      <c r="I139" s="371">
        <v>1.5</v>
      </c>
    </row>
    <row r="140" spans="1:9" ht="13.5" x14ac:dyDescent="0.25">
      <c r="A140" s="359"/>
      <c r="B140" s="36" t="s">
        <v>11</v>
      </c>
      <c r="C140" s="367">
        <v>14</v>
      </c>
      <c r="D140" s="368">
        <v>2.4357142857142859</v>
      </c>
      <c r="E140" s="369">
        <v>24</v>
      </c>
      <c r="F140" s="369">
        <v>1.1000000000000001</v>
      </c>
      <c r="G140" s="369">
        <v>1.8</v>
      </c>
      <c r="H140" s="370">
        <v>64</v>
      </c>
      <c r="I140" s="371">
        <v>0.56874999999999998</v>
      </c>
    </row>
    <row r="141" spans="1:9" ht="13.5" x14ac:dyDescent="0.25">
      <c r="A141" s="359"/>
      <c r="B141" s="36" t="s">
        <v>37</v>
      </c>
      <c r="C141" s="367">
        <v>2</v>
      </c>
      <c r="D141" s="368">
        <v>10.5</v>
      </c>
      <c r="E141" s="369"/>
      <c r="F141" s="369"/>
      <c r="G141" s="369"/>
      <c r="H141" s="370">
        <v>26</v>
      </c>
      <c r="I141" s="371">
        <v>1.3269230769230769</v>
      </c>
    </row>
    <row r="142" spans="1:9" ht="13.5" x14ac:dyDescent="0.25">
      <c r="A142" s="359"/>
      <c r="B142" s="36" t="s">
        <v>7</v>
      </c>
      <c r="C142" s="367">
        <v>13</v>
      </c>
      <c r="D142" s="368">
        <v>3.2538461538461538</v>
      </c>
      <c r="E142" s="369">
        <v>17</v>
      </c>
      <c r="F142" s="369">
        <v>5.0999999999999996</v>
      </c>
      <c r="G142" s="369">
        <v>4.0999999999999996</v>
      </c>
      <c r="H142" s="370">
        <v>35</v>
      </c>
      <c r="I142" s="371">
        <v>4.3028571428571443</v>
      </c>
    </row>
    <row r="143" spans="1:9" ht="13.5" x14ac:dyDescent="0.25">
      <c r="A143" s="359"/>
      <c r="B143" s="36" t="s">
        <v>85</v>
      </c>
      <c r="C143" s="367">
        <v>2</v>
      </c>
      <c r="D143" s="368">
        <v>5</v>
      </c>
      <c r="E143" s="369">
        <v>0</v>
      </c>
      <c r="F143" s="369" t="s">
        <v>81</v>
      </c>
      <c r="G143" s="369" t="s">
        <v>81</v>
      </c>
      <c r="H143" s="370">
        <v>80</v>
      </c>
      <c r="I143" s="371">
        <v>1.05125</v>
      </c>
    </row>
    <row r="144" spans="1:9" ht="13.5" x14ac:dyDescent="0.25">
      <c r="A144" s="359"/>
      <c r="B144" s="36"/>
      <c r="C144" s="372"/>
      <c r="D144" s="373"/>
      <c r="E144" s="369"/>
      <c r="F144" s="369"/>
      <c r="G144" s="369"/>
      <c r="H144" s="370"/>
      <c r="I144" s="371"/>
    </row>
    <row r="145" spans="1:9" ht="13.5" x14ac:dyDescent="0.25">
      <c r="A145" s="360"/>
      <c r="B145" s="361" t="s">
        <v>3</v>
      </c>
      <c r="C145" s="374">
        <f>SUM(C114:C144)</f>
        <v>404</v>
      </c>
      <c r="D145" s="375">
        <f>AVERAGE(D114:D143)</f>
        <v>3.6889420860772608</v>
      </c>
      <c r="E145" s="376">
        <v>483</v>
      </c>
      <c r="F145" s="376">
        <v>3.1</v>
      </c>
      <c r="G145" s="376">
        <v>4.2</v>
      </c>
      <c r="H145" s="377">
        <v>748</v>
      </c>
      <c r="I145" s="378">
        <v>1.9565508021390408</v>
      </c>
    </row>
  </sheetData>
  <mergeCells count="4">
    <mergeCell ref="C112:I112"/>
    <mergeCell ref="C77:I77"/>
    <mergeCell ref="C38:I38"/>
    <mergeCell ref="C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Q68</vt:lpstr>
      <vt:lpstr>Q69</vt:lpstr>
      <vt:lpstr>70</vt:lpstr>
      <vt:lpstr>Q71</vt:lpstr>
      <vt:lpstr>Q72</vt:lpstr>
      <vt:lpstr>Q73</vt:lpstr>
      <vt:lpstr>Q74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2006-05-22T15:38:19Z</cp:lastPrinted>
  <dcterms:created xsi:type="dcterms:W3CDTF">2004-10-18T12:26:52Z</dcterms:created>
  <dcterms:modified xsi:type="dcterms:W3CDTF">2013-04-08T15:34:25Z</dcterms:modified>
</cp:coreProperties>
</file>